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420" windowWidth="12492" windowHeight="7920" activeTab="0"/>
  </bookViews>
  <sheets>
    <sheet name="E-mail Entry Form" sheetId="1" r:id="rId1"/>
    <sheet name="Averages" sheetId="2" r:id="rId2"/>
  </sheets>
  <definedNames>
    <definedName name="_xlnm.Print_Area" localSheetId="0">'E-mail Entry Form'!$A$1:$O$57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<sst xmlns="http://schemas.openxmlformats.org/spreadsheetml/2006/main" count="564" uniqueCount="223">
  <si>
    <t>Surname</t>
  </si>
  <si>
    <t>Air Pistol</t>
  </si>
  <si>
    <t>10 metre</t>
  </si>
  <si>
    <t>6yd</t>
  </si>
  <si>
    <t>Air Rifle</t>
  </si>
  <si>
    <t xml:space="preserve">Total </t>
  </si>
  <si>
    <t xml:space="preserve">Closing date for entries </t>
  </si>
  <si>
    <t>Dorset Small-bore Rifle and Pistol Association - Postal Competition</t>
  </si>
  <si>
    <t>Club Name</t>
  </si>
  <si>
    <t>Please make cheques payable to D.S.R.P.A.</t>
  </si>
  <si>
    <t>Name</t>
  </si>
  <si>
    <t xml:space="preserve">Aver ex 300 </t>
  </si>
  <si>
    <t>Results required by E-mail</t>
  </si>
  <si>
    <t>Delete as applicable</t>
  </si>
  <si>
    <t>Forename</t>
  </si>
  <si>
    <t>Havant RPC</t>
  </si>
  <si>
    <t>Centurion TSC</t>
  </si>
  <si>
    <t>Hurn RPC</t>
  </si>
  <si>
    <t>Dorchester RPC</t>
  </si>
  <si>
    <t>Edenbridge &amp; Dist RC</t>
  </si>
  <si>
    <t>Highfield RPC</t>
  </si>
  <si>
    <t>Bournemouth RPC</t>
  </si>
  <si>
    <t>Flight Refuelling RPC</t>
  </si>
  <si>
    <t>YES</t>
  </si>
  <si>
    <t>NO</t>
  </si>
  <si>
    <t>Rivington Riflemen</t>
  </si>
  <si>
    <r>
      <t xml:space="preserve">Junior </t>
    </r>
    <r>
      <rPr>
        <sz val="9"/>
        <rFont val="Arial"/>
        <family val="2"/>
      </rPr>
      <t xml:space="preserve">J
</t>
    </r>
    <r>
      <rPr>
        <sz val="7"/>
        <rFont val="Arial"/>
        <family val="2"/>
      </rPr>
      <t>Sporter S</t>
    </r>
  </si>
  <si>
    <t>Select Club</t>
  </si>
  <si>
    <t>Walton Lions ARC</t>
  </si>
  <si>
    <t>Parkstone GC</t>
  </si>
  <si>
    <t>Rochdale AGC</t>
  </si>
  <si>
    <t>10P</t>
  </si>
  <si>
    <t>10R</t>
  </si>
  <si>
    <t>6P</t>
  </si>
  <si>
    <t>6R</t>
  </si>
  <si>
    <t>Event</t>
  </si>
  <si>
    <t>CURRENT 10M &amp; 6Yd AVERAGES</t>
  </si>
  <si>
    <t>Gogarth AC</t>
  </si>
  <si>
    <t>Much Wenlock ARL</t>
  </si>
  <si>
    <t>Completed forms to be returned by e-mail to barrie@dsrpa.co.uk</t>
  </si>
  <si>
    <t>or by post to B Phillips,  24 Tricketts Lane, Ferndown.  BH22 8AU</t>
  </si>
  <si>
    <t>Av</t>
  </si>
  <si>
    <t>10 Mtrs</t>
  </si>
  <si>
    <t>6 Yds</t>
  </si>
  <si>
    <t>Harpenden AWC</t>
  </si>
  <si>
    <t>Southampton ARA</t>
  </si>
  <si>
    <t>Sum of 10 Mtrs</t>
  </si>
  <si>
    <t>Alan Turner</t>
  </si>
  <si>
    <t>Dave Gilbert</t>
  </si>
  <si>
    <t>Dave Loftus</t>
  </si>
  <si>
    <t>Graham Drake</t>
  </si>
  <si>
    <t>Ian Heads</t>
  </si>
  <si>
    <t>John Marchant</t>
  </si>
  <si>
    <t>Keith Hayles</t>
  </si>
  <si>
    <t>Kevin O'Reilly</t>
  </si>
  <si>
    <t>Owen Cash</t>
  </si>
  <si>
    <t>Stephen Ward</t>
  </si>
  <si>
    <t>Steve Tamblyn</t>
  </si>
  <si>
    <t>Trevor Gadd</t>
  </si>
  <si>
    <t>Andy Seeney</t>
  </si>
  <si>
    <t>Colin Bayliss</t>
  </si>
  <si>
    <t>Dave Kirk</t>
  </si>
  <si>
    <t>David Duffill</t>
  </si>
  <si>
    <t>Kai Hall</t>
  </si>
  <si>
    <t>Mike Gordon</t>
  </si>
  <si>
    <t>Neal Alderson</t>
  </si>
  <si>
    <t>Richard Alderson</t>
  </si>
  <si>
    <t>Volker Ewens</t>
  </si>
  <si>
    <t>Alan Morphew</t>
  </si>
  <si>
    <t>Alex Von-Harten</t>
  </si>
  <si>
    <t>Andrew Wilkie</t>
  </si>
  <si>
    <t>Andy Macklin</t>
  </si>
  <si>
    <t>Barry Newman</t>
  </si>
  <si>
    <t>Carl Breach</t>
  </si>
  <si>
    <t>Carl Giles</t>
  </si>
  <si>
    <t>Chris Butler</t>
  </si>
  <si>
    <t>Chris Morris</t>
  </si>
  <si>
    <t>Chris Slade</t>
  </si>
  <si>
    <t>Colin Stone</t>
  </si>
  <si>
    <t>Dave Parry</t>
  </si>
  <si>
    <t>Dave Sainsbury</t>
  </si>
  <si>
    <t>Dawn Simpson</t>
  </si>
  <si>
    <t>Graham Collins</t>
  </si>
  <si>
    <t>Ivan Ivanov</t>
  </si>
  <si>
    <t>John DiPetrillo</t>
  </si>
  <si>
    <t>Jon Pike</t>
  </si>
  <si>
    <t>Leanne Lacey</t>
  </si>
  <si>
    <t>Lin Beacher</t>
  </si>
  <si>
    <t>Lucas Weschke</t>
  </si>
  <si>
    <t>Martin D'Mellow</t>
  </si>
  <si>
    <t>Nick Ireland</t>
  </si>
  <si>
    <t>Oskar Huminiecki</t>
  </si>
  <si>
    <t>Paul Radford</t>
  </si>
  <si>
    <t>Richard Lintott</t>
  </si>
  <si>
    <t>Sarah Mitchell</t>
  </si>
  <si>
    <t>Sean Heaney</t>
  </si>
  <si>
    <t>Steve Finnie</t>
  </si>
  <si>
    <t>Steve Maros</t>
  </si>
  <si>
    <t>Steve Tomlin</t>
  </si>
  <si>
    <t>Tara Tanoz-Sargeant</t>
  </si>
  <si>
    <t>Trevor Budgen</t>
  </si>
  <si>
    <t>Wayne Foith</t>
  </si>
  <si>
    <t>Wesley Groot</t>
  </si>
  <si>
    <t>Individual     £3.00</t>
  </si>
  <si>
    <t>Individual    £3.00</t>
  </si>
  <si>
    <t>Please ensure entrants have read the 'Conditions of Entry' on the Detail Sheet</t>
  </si>
  <si>
    <t>North United ARC</t>
  </si>
  <si>
    <t>Porthmadog</t>
  </si>
  <si>
    <t>Geoff Freeman</t>
  </si>
  <si>
    <t>David Ellis</t>
  </si>
  <si>
    <t>Edward Naish</t>
  </si>
  <si>
    <t>Gillian Carter</t>
  </si>
  <si>
    <t>Heather Rose</t>
  </si>
  <si>
    <t>John Williams</t>
  </si>
  <si>
    <t>Steve Shaw</t>
  </si>
  <si>
    <t>William Phillips</t>
  </si>
  <si>
    <t>David Stocks</t>
  </si>
  <si>
    <t>Nigel Wilmot</t>
  </si>
  <si>
    <t xml:space="preserve"> </t>
  </si>
  <si>
    <t>Adam Norman</t>
  </si>
  <si>
    <t>John Trott</t>
  </si>
  <si>
    <t>Mike Creber</t>
  </si>
  <si>
    <t>Bill Hawkes</t>
  </si>
  <si>
    <t>Richard Butcher</t>
  </si>
  <si>
    <t>Ex-Waterlow RC</t>
  </si>
  <si>
    <t xml:space="preserve">Telepost RPC </t>
  </si>
  <si>
    <t>Dorset Precision SC</t>
  </si>
  <si>
    <t>Bedford Rifle Club</t>
  </si>
  <si>
    <t>Swindon AC</t>
  </si>
  <si>
    <t>Amanda Butler</t>
  </si>
  <si>
    <t>Caitlin Reynolds</t>
  </si>
  <si>
    <t>Giovanna LoPorto</t>
  </si>
  <si>
    <t>Honor Gallia</t>
  </si>
  <si>
    <t>Judy Weldon</t>
  </si>
  <si>
    <t>Keith Sheead</t>
  </si>
  <si>
    <t>Lucy Gallia</t>
  </si>
  <si>
    <t>Mike Hrycyszyn</t>
  </si>
  <si>
    <t>Richard Davies</t>
  </si>
  <si>
    <t>Richard Kelly</t>
  </si>
  <si>
    <t>Samer St Geris</t>
  </si>
  <si>
    <t>Steve Beadle</t>
  </si>
  <si>
    <t>Tom Bilsby</t>
  </si>
  <si>
    <t>Willis Hughes</t>
  </si>
  <si>
    <t>Charlotte Trott</t>
  </si>
  <si>
    <t>Daniel Sawford</t>
  </si>
  <si>
    <t>Graham Reeves</t>
  </si>
  <si>
    <t>Henry Cooper</t>
  </si>
  <si>
    <t>Martin Nickolls</t>
  </si>
  <si>
    <t>Tracey Beadle</t>
  </si>
  <si>
    <t>Lena Rozenberg</t>
  </si>
  <si>
    <t>Liam Hindley</t>
  </si>
  <si>
    <t>Peter Mills</t>
  </si>
  <si>
    <t>The averages below are the most recent from the past twelve months</t>
  </si>
  <si>
    <t>Amanda Smith</t>
  </si>
  <si>
    <t>Chris Mason</t>
  </si>
  <si>
    <t>David Morphew</t>
  </si>
  <si>
    <t>Eric DeSaumerez</t>
  </si>
  <si>
    <t>Cobo United ARC</t>
  </si>
  <si>
    <t>Jack Hanca</t>
  </si>
  <si>
    <t>Jamie Cirigliano</t>
  </si>
  <si>
    <t>John Austin</t>
  </si>
  <si>
    <t>John Berry</t>
  </si>
  <si>
    <t>Wrexham &amp; Dist RPC</t>
  </si>
  <si>
    <t>John Habgood</t>
  </si>
  <si>
    <t>Jon Mullin</t>
  </si>
  <si>
    <t>Nigel Webb</t>
  </si>
  <si>
    <t>Noel Duquemin</t>
  </si>
  <si>
    <t>Paul Guillou</t>
  </si>
  <si>
    <t>Peter Durtnall</t>
  </si>
  <si>
    <t>Richard Mechem</t>
  </si>
  <si>
    <t>Robert  Powell</t>
  </si>
  <si>
    <t>Sabine Anderson</t>
  </si>
  <si>
    <t>Stephen Kelly</t>
  </si>
  <si>
    <t>Thomas Kelly</t>
  </si>
  <si>
    <t>Bob Lloyd</t>
  </si>
  <si>
    <t>Emerald ARPC</t>
  </si>
  <si>
    <t>Chris Hodgson</t>
  </si>
  <si>
    <t>Individual</t>
  </si>
  <si>
    <t>David Ravenhill</t>
  </si>
  <si>
    <t>Jason Giles</t>
  </si>
  <si>
    <t>Nigel  Wilmot</t>
  </si>
  <si>
    <t>Alan Finch</t>
  </si>
  <si>
    <t>Amy Woodland</t>
  </si>
  <si>
    <t>Andrea Guillou</t>
  </si>
  <si>
    <t>Ben Vaudin</t>
  </si>
  <si>
    <t>Giles Haley</t>
  </si>
  <si>
    <t>John Parry</t>
  </si>
  <si>
    <t>Kallum McGlade</t>
  </si>
  <si>
    <t>Keith Heselton</t>
  </si>
  <si>
    <t>Black Cats</t>
  </si>
  <si>
    <t>Luke Malcic</t>
  </si>
  <si>
    <t>Martyn Cohu</t>
  </si>
  <si>
    <t>Nigel  Leale</t>
  </si>
  <si>
    <t>Sarah Le Huray</t>
  </si>
  <si>
    <t>Seychella Farmer</t>
  </si>
  <si>
    <t>Alan Crowe</t>
  </si>
  <si>
    <t>Alan Hardwick</t>
  </si>
  <si>
    <t>Ann Brookman</t>
  </si>
  <si>
    <t>Bob Woodruffe</t>
  </si>
  <si>
    <t>Craig Lewis</t>
  </si>
  <si>
    <t>Danny Blake</t>
  </si>
  <si>
    <t>Dylan O'Connor</t>
  </si>
  <si>
    <t>James Reynolds</t>
  </si>
  <si>
    <t>John Nash</t>
  </si>
  <si>
    <t>Luke Alder</t>
  </si>
  <si>
    <t>Mark Bee</t>
  </si>
  <si>
    <t>Mark Hardiman</t>
  </si>
  <si>
    <t>Melina Jones</t>
  </si>
  <si>
    <t>Nigel Paley</t>
  </si>
  <si>
    <t>Ryan Walters</t>
  </si>
  <si>
    <t>Saidah Katanya</t>
  </si>
  <si>
    <t>Sharon Bee</t>
  </si>
  <si>
    <t>Sima Pacenkaite</t>
  </si>
  <si>
    <t>Steve Pearce</t>
  </si>
  <si>
    <t>Steve Westwood</t>
  </si>
  <si>
    <t>Toni Hardwick</t>
  </si>
  <si>
    <t>Gas &amp; Air Entry Form - Summer 2024 Season</t>
  </si>
  <si>
    <r>
      <t>16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March 2024</t>
    </r>
  </si>
  <si>
    <t>2023/4 AVERAGES</t>
  </si>
  <si>
    <t xml:space="preserve">Name  </t>
  </si>
  <si>
    <t xml:space="preserve">Address  </t>
  </si>
  <si>
    <t xml:space="preserve">E-mail  </t>
  </si>
  <si>
    <t xml:space="preserve">Total 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</si>
</sst>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0.0"/>
    <numFmt numFmtId="166" formatCode="&quot;£&quot;#,##0.00"/>
    <numFmt numFmtId="167" formatCode="0;;"/>
    <numFmt numFmtId="168" formatCode="0.00;;"/>
    <numFmt numFmtId="169" formatCode="0.0;;"/>
    <numFmt numFmtId="170" formatCode="00000000000"/>
    <numFmt numFmtId="171" formatCode="000"/>
    <numFmt numFmtId="172" formatCode="0.0000000000000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True&quot;;&quot;False&quot;;"/>
    <numFmt numFmtId="178" formatCode="####;;"/>
    <numFmt numFmtId="179" formatCode="\2;;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b/>
      <sz val="13"/>
      <name val="Times New Roman"/>
      <family val="1"/>
    </font>
    <font>
      <sz val="12"/>
      <name val="Times New Roman"/>
      <family val="0"/>
    </font>
    <font>
      <sz val="10"/>
      <color indexed="8"/>
      <name val="Times New Roman"/>
      <family val="1"/>
    </font>
    <font>
      <b/>
      <vertAlign val="superscript"/>
      <sz val="10"/>
      <name val="Arial"/>
      <family val="2"/>
    </font>
    <font>
      <u val="single"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double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68" fontId="0" fillId="2" borderId="0" xfId="0" applyNumberFormat="1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 hidden="1"/>
    </xf>
    <xf numFmtId="168" fontId="5" fillId="2" borderId="0" xfId="0" applyNumberFormat="1" applyFont="1" applyFill="1" applyAlignment="1" applyProtection="1">
      <alignment/>
      <protection hidden="1"/>
    </xf>
    <xf numFmtId="169" fontId="20" fillId="0" borderId="4" xfId="0" applyNumberFormat="1" applyFont="1" applyBorder="1" applyAlignment="1" applyProtection="1">
      <alignment/>
      <protection hidden="1" locked="0"/>
    </xf>
    <xf numFmtId="169" fontId="20" fillId="0" borderId="5" xfId="0" applyNumberFormat="1" applyFont="1" applyBorder="1" applyAlignment="1" applyProtection="1">
      <alignment/>
      <protection hidden="1" locked="0"/>
    </xf>
    <xf numFmtId="169" fontId="20" fillId="0" borderId="6" xfId="0" applyNumberFormat="1" applyFont="1" applyBorder="1" applyAlignment="1" applyProtection="1">
      <alignment/>
      <protection hidden="1" locked="0"/>
    </xf>
    <xf numFmtId="0" fontId="6" fillId="2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 hidden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6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49" fontId="8" fillId="2" borderId="0" xfId="0" applyNumberFormat="1" applyFont="1" applyFill="1" applyBorder="1" applyAlignment="1" applyProtection="1">
      <alignment horizontal="center"/>
      <protection/>
    </xf>
    <xf numFmtId="166" fontId="5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168" fontId="20" fillId="2" borderId="0" xfId="0" applyNumberFormat="1" applyFont="1" applyFill="1" applyBorder="1" applyAlignment="1" applyProtection="1">
      <alignment/>
      <protection hidden="1"/>
    </xf>
    <xf numFmtId="168" fontId="5" fillId="2" borderId="0" xfId="0" applyNumberFormat="1" applyFont="1" applyFill="1" applyBorder="1" applyAlignment="1" applyProtection="1">
      <alignment/>
      <protection/>
    </xf>
    <xf numFmtId="168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2" xfId="0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indent="3"/>
      <protection locked="0"/>
    </xf>
    <xf numFmtId="0" fontId="20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8" fillId="2" borderId="7" xfId="0" applyFont="1" applyFill="1" applyBorder="1" applyAlignment="1" applyProtection="1">
      <alignment/>
      <protection/>
    </xf>
    <xf numFmtId="0" fontId="8" fillId="2" borderId="8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/>
      <protection/>
    </xf>
    <xf numFmtId="165" fontId="20" fillId="0" borderId="0" xfId="0" applyNumberFormat="1" applyFont="1" applyAlignment="1">
      <alignment/>
    </xf>
    <xf numFmtId="165" fontId="22" fillId="0" borderId="0" xfId="0" applyNumberFormat="1" applyFont="1" applyAlignment="1">
      <alignment vertical="center"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0" applyNumberFormat="1" applyFont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165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20" fillId="0" borderId="11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"/>
      <protection/>
    </xf>
    <xf numFmtId="2" fontId="20" fillId="0" borderId="13" xfId="0" applyNumberFormat="1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center"/>
      <protection/>
    </xf>
    <xf numFmtId="168" fontId="20" fillId="0" borderId="13" xfId="0" applyNumberFormat="1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2" fontId="20" fillId="0" borderId="15" xfId="0" applyNumberFormat="1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168" fontId="20" fillId="0" borderId="17" xfId="0" applyNumberFormat="1" applyFont="1" applyBorder="1" applyAlignment="1" applyProtection="1">
      <alignment/>
      <protection/>
    </xf>
    <xf numFmtId="168" fontId="20" fillId="0" borderId="18" xfId="0" applyNumberFormat="1" applyFont="1" applyBorder="1" applyAlignment="1" applyProtection="1">
      <alignment/>
      <protection/>
    </xf>
    <xf numFmtId="168" fontId="20" fillId="0" borderId="19" xfId="0" applyNumberFormat="1" applyFont="1" applyBorder="1" applyAlignment="1" applyProtection="1">
      <alignment/>
      <protection/>
    </xf>
    <xf numFmtId="168" fontId="20" fillId="0" borderId="20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>
      <alignment horizontal="center"/>
    </xf>
    <xf numFmtId="179" fontId="20" fillId="0" borderId="0" xfId="0" applyNumberFormat="1" applyFont="1" applyBorder="1" applyAlignment="1">
      <alignment/>
    </xf>
    <xf numFmtId="165" fontId="20" fillId="0" borderId="21" xfId="0" applyNumberFormat="1" applyFont="1" applyBorder="1" applyAlignment="1" applyProtection="1">
      <alignment horizontal="center"/>
      <protection/>
    </xf>
    <xf numFmtId="168" fontId="20" fillId="0" borderId="22" xfId="0" applyNumberFormat="1" applyFont="1" applyBorder="1" applyAlignment="1" applyProtection="1">
      <alignment vertical="center"/>
      <protection/>
    </xf>
    <xf numFmtId="168" fontId="20" fillId="0" borderId="13" xfId="0" applyNumberFormat="1" applyFont="1" applyBorder="1" applyAlignment="1" applyProtection="1">
      <alignment vertical="center"/>
      <protection/>
    </xf>
    <xf numFmtId="168" fontId="20" fillId="0" borderId="15" xfId="0" applyNumberFormat="1" applyFont="1" applyBorder="1" applyAlignment="1" applyProtection="1">
      <alignment vertical="center"/>
      <protection/>
    </xf>
    <xf numFmtId="165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center"/>
    </xf>
    <xf numFmtId="168" fontId="20" fillId="0" borderId="12" xfId="0" applyNumberFormat="1" applyFont="1" applyBorder="1" applyAlignment="1" applyProtection="1">
      <alignment vertical="center"/>
      <protection/>
    </xf>
    <xf numFmtId="168" fontId="20" fillId="0" borderId="14" xfId="0" applyNumberFormat="1" applyFont="1" applyBorder="1" applyAlignment="1" applyProtection="1">
      <alignment vertical="center"/>
      <protection/>
    </xf>
    <xf numFmtId="168" fontId="20" fillId="0" borderId="16" xfId="0" applyNumberFormat="1" applyFont="1" applyBorder="1" applyAlignment="1" applyProtection="1">
      <alignment vertical="center"/>
      <protection/>
    </xf>
    <xf numFmtId="169" fontId="20" fillId="0" borderId="23" xfId="0" applyNumberFormat="1" applyFont="1" applyBorder="1" applyAlignment="1" applyProtection="1">
      <alignment/>
      <protection hidden="1" locked="0"/>
    </xf>
    <xf numFmtId="168" fontId="5" fillId="2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2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0" fillId="2" borderId="28" xfId="0" applyFont="1" applyFill="1" applyBorder="1" applyAlignment="1" applyProtection="1">
      <alignment/>
      <protection hidden="1"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indent="3"/>
      <protection/>
    </xf>
    <xf numFmtId="0" fontId="21" fillId="2" borderId="0" xfId="0" applyFont="1" applyFill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indent="1"/>
      <protection locked="0"/>
    </xf>
    <xf numFmtId="0" fontId="20" fillId="0" borderId="40" xfId="0" applyFont="1" applyBorder="1" applyAlignment="1" applyProtection="1">
      <alignment horizontal="left" indent="1"/>
      <protection locked="0"/>
    </xf>
    <xf numFmtId="0" fontId="20" fillId="0" borderId="41" xfId="0" applyFont="1" applyBorder="1" applyAlignment="1" applyProtection="1">
      <alignment horizontal="left" indent="1"/>
      <protection locked="0"/>
    </xf>
    <xf numFmtId="0" fontId="20" fillId="0" borderId="42" xfId="0" applyFont="1" applyBorder="1" applyAlignment="1" applyProtection="1">
      <alignment horizontal="left" indent="1"/>
      <protection locked="0"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20" fillId="0" borderId="50" xfId="0" applyFont="1" applyBorder="1" applyAlignment="1" applyProtection="1">
      <alignment horizontal="left" indent="1"/>
      <protection locked="0"/>
    </xf>
    <xf numFmtId="0" fontId="20" fillId="0" borderId="51" xfId="0" applyFont="1" applyBorder="1" applyAlignment="1" applyProtection="1">
      <alignment horizontal="left" indent="1"/>
      <protection locked="0"/>
    </xf>
    <xf numFmtId="0" fontId="20" fillId="0" borderId="52" xfId="0" applyFont="1" applyBorder="1" applyAlignment="1" applyProtection="1">
      <alignment horizontal="left" indent="1"/>
      <protection locked="0"/>
    </xf>
    <xf numFmtId="0" fontId="8" fillId="0" borderId="49" xfId="0" applyFont="1" applyBorder="1" applyAlignment="1" applyProtection="1">
      <alignment horizontal="center"/>
      <protection/>
    </xf>
    <xf numFmtId="0" fontId="20" fillId="0" borderId="53" xfId="0" applyFont="1" applyBorder="1" applyAlignment="1" applyProtection="1">
      <alignment horizontal="left" indent="1"/>
      <protection locked="0"/>
    </xf>
    <xf numFmtId="0" fontId="20" fillId="0" borderId="54" xfId="0" applyFont="1" applyBorder="1" applyAlignment="1" applyProtection="1">
      <alignment horizontal="left" indent="1"/>
      <protection locked="0"/>
    </xf>
    <xf numFmtId="0" fontId="5" fillId="2" borderId="8" xfId="0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49" fontId="8" fillId="2" borderId="55" xfId="0" applyNumberFormat="1" applyFont="1" applyFill="1" applyBorder="1" applyAlignment="1" applyProtection="1">
      <alignment horizontal="center" vertical="center"/>
      <protection/>
    </xf>
    <xf numFmtId="49" fontId="8" fillId="2" borderId="56" xfId="0" applyNumberFormat="1" applyFont="1" applyFill="1" applyBorder="1" applyAlignment="1" applyProtection="1">
      <alignment horizontal="center" vertical="center"/>
      <protection/>
    </xf>
    <xf numFmtId="49" fontId="8" fillId="2" borderId="57" xfId="0" applyNumberFormat="1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8" fillId="2" borderId="55" xfId="0" applyFont="1" applyFill="1" applyBorder="1" applyAlignment="1" applyProtection="1">
      <alignment horizontal="center"/>
      <protection/>
    </xf>
    <xf numFmtId="0" fontId="8" fillId="2" borderId="57" xfId="0" applyFont="1" applyFill="1" applyBorder="1" applyAlignment="1" applyProtection="1">
      <alignment horizontal="center"/>
      <protection/>
    </xf>
    <xf numFmtId="0" fontId="20" fillId="0" borderId="58" xfId="0" applyFont="1" applyBorder="1" applyAlignment="1" applyProtection="1">
      <alignment horizontal="left" indent="1"/>
      <protection locked="0"/>
    </xf>
    <xf numFmtId="0" fontId="20" fillId="0" borderId="59" xfId="0" applyFont="1" applyBorder="1" applyAlignment="1" applyProtection="1">
      <alignment horizontal="left" indent="1"/>
      <protection locked="0"/>
    </xf>
    <xf numFmtId="0" fontId="20" fillId="0" borderId="60" xfId="0" applyFont="1" applyBorder="1" applyAlignment="1" applyProtection="1">
      <alignment horizontal="left" indent="1"/>
      <protection locked="0"/>
    </xf>
    <xf numFmtId="0" fontId="20" fillId="0" borderId="11" xfId="0" applyFont="1" applyBorder="1" applyAlignment="1" applyProtection="1">
      <alignment horizontal="left" indent="1"/>
      <protection locked="0"/>
    </xf>
    <xf numFmtId="0" fontId="20" fillId="0" borderId="61" xfId="0" applyFont="1" applyBorder="1" applyAlignment="1" applyProtection="1">
      <alignment horizontal="left" indent="1"/>
      <protection locked="0"/>
    </xf>
    <xf numFmtId="0" fontId="20" fillId="0" borderId="62" xfId="0" applyFont="1" applyBorder="1" applyAlignment="1" applyProtection="1">
      <alignment horizontal="left" indent="1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numFmt numFmtId="165" formatCode="0.0"/>
      <border/>
    </dxf>
    <dxf>
      <alignment horizontal="right" readingOrder="0"/>
      <border/>
    </dxf>
    <dxf>
      <font>
        <color rgb="FF00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187" sheet="Averages"/>
  </cacheSource>
  <cacheFields count="4">
    <cacheField name="Name">
      <sharedItems containsBlank="1" containsMixedTypes="0" count="643">
        <m/>
        <s v="Alan Morphew"/>
        <s v="Alex Von-Harten"/>
        <s v="Amanda Butler"/>
        <s v="Amanda Smith"/>
        <s v="Andrew Wilkie"/>
        <s v="Andy Macklin"/>
        <s v="Andy Seeney"/>
        <s v="Barry Newman"/>
        <s v="Caitlin Reynolds"/>
        <s v="Carl Breach"/>
        <s v="Carl Giles"/>
        <s v="Chris Butler"/>
        <s v="Chris Mason"/>
        <s v="Chris Morris"/>
        <s v="Chris Slade"/>
        <s v="Colin Stone"/>
        <s v="Dave Gilbert"/>
        <s v="Dave Loftus"/>
        <s v="Dave Parry"/>
        <s v="Dave Sainsbury"/>
        <s v="David Ellis"/>
        <s v="David Morphew"/>
        <s v="Dawn Simpson"/>
        <s v="Edward Naish"/>
        <s v="Eric DeSaumerez"/>
        <s v="Gillian Carter"/>
        <s v="Giovanna LoPorto"/>
        <s v="Graham Collins"/>
        <s v="Heather Rose"/>
        <s v="Honor Gallia"/>
        <s v="Ivan Ivanov"/>
        <s v="Jack Hanca"/>
        <s v="Jamie Cirigliano"/>
        <s v="John Austin"/>
        <s v="John Berry"/>
        <s v="John DiPetrillo"/>
        <s v="John Habgood"/>
        <s v="John Marchant"/>
        <s v="Jon Mullin"/>
        <s v="Jon Pike"/>
        <s v="Judy Weldon"/>
        <s v="Keith Sheead"/>
        <s v="Leanne Lacey"/>
        <s v="Lin Beacher"/>
        <s v="Lucas Weschke"/>
        <s v="Lucy Gallia"/>
        <s v="Martin D'Mellow"/>
        <s v="Mike Hrycyszyn"/>
        <s v="Nick Ireland"/>
        <s v="Nigel Webb"/>
        <s v="Nigel Wilmot"/>
        <s v="Noel Duquemin"/>
        <s v="Oskar Huminiecki"/>
        <s v="Paul Guillou"/>
        <s v="Paul Radford"/>
        <s v="Peter Durtnall"/>
        <s v="Richard Davies"/>
        <s v="Richard Kelly"/>
        <s v="Richard Lintott"/>
        <s v="Richard Mechem"/>
        <s v="Robert  Powell"/>
        <s v="Sabine Anderson"/>
        <s v="Samer St Geris"/>
        <s v="Sarah Mitchell"/>
        <s v="Sean Heaney"/>
        <s v="Stephen Kelly"/>
        <s v="Stephen Ward"/>
        <s v="Steve Beadle"/>
        <s v="Steve Finnie"/>
        <s v="Steve Maros"/>
        <s v="Steve Shaw"/>
        <s v="Steve Tomlin"/>
        <s v="Tara Tanoz-Sargeant"/>
        <s v="Thomas Kelly"/>
        <s v="Tom Bilsby"/>
        <s v="Trevor Budgen"/>
        <s v="Wayne Foith"/>
        <s v="Wesley Groot"/>
        <s v="William Phillips"/>
        <s v="Willis Hughes"/>
        <s v="Bob Lloyd"/>
        <s v="Chris Hodgson"/>
        <s v="Dave Kirk"/>
        <s v="David Ravenhill"/>
        <s v="David Stocks"/>
        <s v="Jason Giles"/>
        <s v="John Williams"/>
        <s v="Nigel  Wilmot"/>
        <s v=" "/>
        <s v="Adam Norman"/>
        <s v="Alan Finch"/>
        <s v="Alan Turner"/>
        <s v="Amy Woodland"/>
        <s v="Andrea Guillou"/>
        <s v="Ben Vaudin"/>
        <s v="Bill Hawkes"/>
        <s v="Charlotte Trott"/>
        <s v="Daniel Sawford"/>
        <s v="Giles Haley"/>
        <s v="Graham Drake"/>
        <s v="Graham Reeves"/>
        <s v="Henry Cooper"/>
        <s v="Ian Heads"/>
        <s v="John Parry"/>
        <s v="John Trott"/>
        <s v="Kallum McGlade"/>
        <s v="Keith Hayles"/>
        <s v="Keith Heselton"/>
        <s v="Kevin O'Reilly"/>
        <s v="Luke Malcic"/>
        <s v="Martin Nickolls"/>
        <s v="Martyn Cohu"/>
        <s v="Mike Creber"/>
        <s v="Nigel  Leale"/>
        <s v="Sarah Le Huray"/>
        <s v="Seychella Farmer"/>
        <s v="Steve Tamblyn"/>
        <s v="Tracey Beadle"/>
        <s v="Trevor Gadd"/>
        <s v="Alan Crowe"/>
        <s v="Alan Hardwick"/>
        <s v="Ann Brookman"/>
        <s v="Bob Woodruffe"/>
        <s v="Colin Bayliss"/>
        <s v="Craig Lewis"/>
        <s v="Danny Blake"/>
        <s v="David Duffill"/>
        <s v="Dylan O'Connor"/>
        <s v="Geoff Freeman"/>
        <s v="James Reynolds"/>
        <s v="John Nash"/>
        <s v="Kai Hall"/>
        <s v="Lena Rozenberg"/>
        <s v="Liam Hindley"/>
        <s v="Luke Alder"/>
        <s v="Mark Bee"/>
        <s v="Mark Hardiman"/>
        <s v="Melina Jones"/>
        <s v="Mike Gordon"/>
        <s v="Neal Alderson"/>
        <s v="Nigel Paley"/>
        <s v="Owen Cash"/>
        <s v="Peter Mills"/>
        <s v="Richard Alderson"/>
        <s v="Richard Butcher"/>
        <s v="Ryan Walters"/>
        <s v="Saidah Katanya"/>
        <s v="Sharon Bee"/>
        <s v="Sima Pacenkaite"/>
        <s v="Steve Pearce"/>
        <s v="Steve Westwood"/>
        <s v="Toni Hardwick"/>
        <s v="Volker Ewens"/>
        <s v="Brann, Rodney"/>
        <s v="Heselton, Keith"/>
        <s v="Keith Adams"/>
        <s v="Keith Hayles "/>
        <s v="Les Hearns"/>
        <s v="Martin Putt"/>
        <s v="Mountney, Derek"/>
        <s v="Roger Pendleton"/>
        <s v="Deeley, Nigel"/>
        <s v="Guillou, Paul"/>
        <s v="Neal Alderson "/>
        <s v="Kevin O'Reilly "/>
        <s v="Clare Mackay "/>
        <s v="Graham Pook "/>
        <s v="Kennedy, Karen"/>
        <s v="Lintott, Richard"/>
        <s v="Sean Allison"/>
        <s v="Vaudin, Tom"/>
        <s v="Wilmot, Nigel"/>
        <s v="Woodland, Amy"/>
        <s v="Edward Astbury "/>
        <s v="Elena Otero "/>
        <s v="Gadd, Trevor"/>
        <s v="Gemma Elliott "/>
        <s v="Kirk, Dave"/>
        <s v="Ollie Pendleton"/>
        <s v="Owen Jones"/>
        <s v="Trevor Gadd "/>
        <s v="Beck, John"/>
        <s v="Lord, Kevin"/>
        <s v="Paul Bilton "/>
        <s v="Astbury, Edward"/>
        <s v="Derek Shirtliffe"/>
        <s v="Gemma Elliott"/>
        <s v="John Smith"/>
        <s v="Rose, Heather"/>
        <s v="Seeney, Andy"/>
        <s v="Alan Batiste"/>
        <s v="Chris Morris "/>
        <s v="Dereck Shirtliffe"/>
        <s v="Meadows, Lee"/>
        <s v="Miriam Holmes "/>
        <s v="Alan Morphew "/>
        <s v="Ashrat, Nick"/>
        <s v="Clive Magson"/>
        <s v="Edward Astbury"/>
        <s v="Lacey, Leanne"/>
        <s v="Shefras, Sam"/>
        <s v="Richard Eckhardt"/>
        <s v="Higgs, Dave"/>
        <s v="Hubbard, Steve"/>
        <s v="Kedra, Roman"/>
        <s v="Maindonald, Zoe"/>
        <s v="Reeves, Graham"/>
        <s v="Wesley Groot "/>
        <s v="Durtnall, Peter"/>
        <s v="Hewitt, Dave"/>
        <s v="Meadowcroft, Martyn"/>
        <s v="Owen Jones "/>
        <s v="Poole, Sam"/>
        <s v="Alan Coubrough"/>
        <s v="Eric Budd"/>
        <s v="Krzysztof Jarosiński "/>
        <s v="Raissa Vickery"/>
        <s v="Tara Tanoz-Sargeant "/>
        <s v="Mike Gordon "/>
        <s v="Miriam Holmes"/>
        <s v="Steve Maros "/>
        <s v="Baker, Alan"/>
        <s v="Barnard, Mike"/>
        <s v="Luce Evans"/>
        <s v="Luscombe, Tony"/>
        <s v="Márton, Balázs"/>
        <s v="Tithecott, Paul"/>
        <s v="Griffin, Ryan"/>
        <s v="Nick Ireland "/>
        <s v="Roberts, Huw"/>
        <s v="Roman Kedra"/>
        <s v="Saint-Geris, Samer"/>
        <s v="Tony Dimmock "/>
        <s v="Batiste, Alan"/>
        <s v="Brooks, Jason"/>
        <s v="Colin Bayliss "/>
        <s v="Ed Bowen"/>
        <s v="Kai Hall "/>
        <s v="Louise Evans"/>
        <s v="Orr, John"/>
        <s v="Vaudin, Ben"/>
        <s v="Civil, Scott"/>
        <s v="Foith, Wayne"/>
        <s v="Guillou, Jordan"/>
        <s v="Macklin, Andy"/>
        <s v="Sheila Budgeon"/>
        <s v="Terry Redstone "/>
        <s v="Webb, Alex"/>
        <s v="Judy Weldon "/>
        <s v="Kallum McGlade (J)"/>
        <s v="Knight, Sarah"/>
        <s v="Malcic, Luke"/>
        <s v="Raissa Vickery "/>
        <s v="Robert  Powell "/>
        <s v="Beadle, Steve"/>
        <s v="Bruce Copsey "/>
        <s v="Duquemin, Noel"/>
        <s v="Keith Adams "/>
        <s v="Roger Brummell"/>
        <s v="Seymour, Geoff"/>
        <s v="Graham Dash"/>
        <s v="Laura Woodhouse"/>
        <s v="Bruce Copsey"/>
        <s v="Dereck Shirtliffe "/>
        <s v="Chris Coleman"/>
        <s v="Hughes, Grace"/>
        <s v="Ivan Ivanov "/>
        <s v="Alvin Brown"/>
        <s v="Coleman, Chris"/>
        <s v="D'Mellow, Martin"/>
        <s v="Johnson, Sam"/>
        <s v="Matthew Swain"/>
        <s v="Weschke, Lucas"/>
        <s v="Alderson, Neal"/>
        <s v="Allan Forster"/>
        <s v="Burdaky, Karl"/>
        <s v="Maciej Korcz "/>
        <s v="Pike, Jon"/>
        <s v="Botha, Kyle"/>
        <s v="Clive Armour"/>
        <s v="Collinson, Megan"/>
        <s v="Dave Loftus "/>
        <s v="Lee Prior"/>
        <s v="Laura Woodhouse "/>
        <s v="Bayliss, Colin"/>
        <s v="Cirigliano, Jamie"/>
        <s v="Darren Slater "/>
        <s v="Dave Cleeve"/>
        <s v="Guillou, Andrea"/>
        <s v="John Parry "/>
        <s v="Openshaw, Mike"/>
        <s v="Tyler, Adrian"/>
        <s v="Gibbons, Kim"/>
        <s v="Kyle Botha"/>
        <s v="Peace, James"/>
        <s v="Slade, Chris"/>
        <s v="Taylor, Darren"/>
        <s v="Taylor, Jordan"/>
        <s v="Tyylor, Adrian"/>
        <s v="Carter, Gillian"/>
        <s v="David Parry"/>
        <s v="Richard Alderson "/>
        <s v="Robinson, Dave"/>
        <s v="Stevens, Chris"/>
        <s v="Weldon, Judith"/>
        <s v="Wones, Jack"/>
        <s v="Mullin, Jon"/>
        <s v="Nigel Spalding"/>
        <s v="Allan Forster "/>
        <s v="Chegwidden, Mark"/>
        <s v="Giles, Carl"/>
        <s v="Griffiths, Alfie"/>
        <s v="Shimelt, Graeme"/>
        <s v="Steve Jones"/>
        <s v="Dave Barker "/>
        <s v="James Joyce "/>
        <s v="Jon Pike "/>
        <s v="Ken Walker"/>
        <s v="Alex Von-Harten "/>
        <s v="Evans, Diege"/>
        <s v="Feeley, John"/>
        <s v="Harris, Robert"/>
        <s v="Holmes, Miriam"/>
        <s v="Lisek, Angelika"/>
        <s v="Stephen Jones"/>
        <s v="Budd, Eric"/>
        <s v="Darren Slater"/>
        <s v="John Smith "/>
        <s v="Lee, Dave"/>
        <s v="Ward, Stephen"/>
        <s v="Collins, Graham"/>
        <s v="Alder, Luke"/>
        <s v="Dave Parry "/>
        <s v="Joinson, Ron"/>
        <s v="Paul Bilton"/>
        <s v="David Parry "/>
        <s v="Fletcher, Ella"/>
        <s v="Loftus, Dave"/>
        <s v="Mike Gleeson"/>
        <s v="Mundy, Chris"/>
        <s v="Oskar Huminiecki "/>
        <s v="Wilkie, Andrew"/>
        <s v="Leanne Lacey "/>
        <s v="Morris, Chris"/>
        <s v="Nigel  Wilmot "/>
        <s v="Peach, Thomas"/>
        <s v="Sean Heaney "/>
        <s v="Andrew Wilkie "/>
        <s v="Haylock, Doug"/>
        <s v="Linale, Karl"/>
        <s v="Maciej Korcz"/>
        <s v="Nickolls, Martin"/>
        <s v="Steve Finnie "/>
        <s v="Bilton, Paul"/>
        <s v="Gillham, Roger"/>
        <s v="Gilmore, Francine"/>
        <s v="John Mechem"/>
        <s v="Stephen Jones "/>
        <s v="Batiste, Phil"/>
        <s v="Duffill, David"/>
        <s v="Hearns, Les"/>
        <s v="Rodney Brann "/>
        <s v="Stuart Newcombe"/>
        <s v="Volker Ewens "/>
        <s v="Carl Giles "/>
        <s v="Dave Kirk "/>
        <s v="Francine Gilmore"/>
        <s v="Graham Collins "/>
        <s v="Grist, Scott"/>
        <s v="Nigel Leale"/>
        <s v="Owen Cash "/>
        <s v="Simon Welch"/>
        <s v="Bowen, Peter"/>
        <s v="Claringbould, John"/>
        <s v="Creber, Mike"/>
        <s v="Jackson, Chris"/>
        <s v="Chris Butler "/>
        <s v="Cross, Alun"/>
        <s v="Dave Robinson"/>
        <s v="Ewens, Volker"/>
        <s v="Finnie, Steve"/>
        <s v="Kyle Botha "/>
        <s v="Paul Brighouse"/>
        <s v="Sheead, Keith"/>
        <s v="Budgen, Trevor"/>
        <s v="Chapman, Lisa"/>
        <s v="Furnell, Steve"/>
        <s v="Showler, John"/>
        <s v="David Duffill "/>
        <s v="Davies, Richard"/>
        <s v="Hughes, Martin"/>
        <s v="Huw Roberts"/>
        <s v="Mason, Hannah"/>
        <s v="Patrick Newcombe"/>
        <s v="Pete Young "/>
        <s v="Roger Gillham "/>
        <s v="Wayne Foith "/>
        <s v="Mees, George"/>
        <s v="Newman, Barry"/>
        <s v="Sajwan, Seema"/>
        <s v="Cabourn, Kitty"/>
        <s v="Caitlin Reynolds "/>
        <s v="Coubrough, Alan"/>
        <s v="Huminiecki, Oskar"/>
        <s v="Keith Heselton "/>
        <s v="Maddy Barnes "/>
        <s v="Mike Hrycyscyn"/>
        <s v="Parry, John"/>
        <s v="Peach, John"/>
        <s v="Sarah Mitchell "/>
        <s v="Clive Magson "/>
        <s v="Elena Otero"/>
        <s v="Roy Rogers"/>
        <s v="Chris Hodgson "/>
        <s v="Chris Jackson "/>
        <s v="Gavin Jones"/>
        <s v="Louise Evans "/>
        <s v="Priscilla Fung "/>
        <s v="Redstone, Terry"/>
        <s v="Richard Gilbert"/>
        <s v="Salt, Alan"/>
        <s v="Carter, Dave"/>
        <s v="James Joyce"/>
        <s v="Leale, Nigel"/>
        <s v="Mark Emuss "/>
        <s v="Simon Raven"/>
        <s v="Steve Tomlin "/>
        <s v="Bob Woodruffe "/>
        <s v="Freeman, Colin"/>
        <s v="Ian Heads "/>
        <s v="Mark Emuss"/>
        <s v="Martin Putt "/>
        <s v="Robert Powell"/>
        <s v="Robert Sedman"/>
        <s v="Sophie Weller "/>
        <s v="Steve Tamblyn "/>
        <s v="Alderson, Richard"/>
        <s v="Charlotte Bertrand"/>
        <s v="Hanca, Jack"/>
        <s v="Jayne Barnes "/>
        <s v="Nick Ashrat "/>
        <s v="Nixon, Anthony"/>
        <s v="Richard Lintott "/>
        <s v="Johnson, Adam"/>
        <s v="Lin Beacher "/>
        <s v="Malcolm Law"/>
        <s v="Paul Spreadborough "/>
        <s v="Balázs Márton"/>
        <s v="LoPorto, Giovanna"/>
        <s v="Peter Mills "/>
        <s v="Workman, Chris"/>
        <s v="Young, Gary"/>
        <s v="Barry Newman "/>
        <s v="Evans, Louise"/>
        <s v="Isabella Dash "/>
        <s v="Lucas Weschke "/>
        <s v="Marchant, John"/>
        <s v="Gavin Jones "/>
        <s v="Swain, Matt"/>
        <s v="Zoe Maindonal"/>
        <s v="Allsop, Malcolm"/>
        <s v="Steve Hubbard"/>
        <s v="Webb, Mark"/>
        <s v="Paul Gerrard"/>
        <s v="Simon Edmondson "/>
        <s v="Hawkins, Alfie"/>
        <s v="French, Debbie"/>
        <s v="Gary Young "/>
        <s v="Ireland, Nick"/>
        <s v="John Barrett "/>
        <s v="Pote, Dave"/>
        <s v="Rodney Brann"/>
        <s v="Sainsbury, Dave"/>
        <s v="Zoe Maindonal "/>
        <s v="Feeley, Lynne"/>
        <s v="Karl Bartlett"/>
        <s v="Parry, Dave"/>
        <s v="Stone, Colin"/>
        <s v="Huw Roberts "/>
        <s v="Morphew, Alan"/>
        <s v="Carl Breach "/>
        <s v="Chris Slade "/>
        <s v="Drake, Graham"/>
        <s v="Duncan Hart"/>
        <s v="Josh Riley "/>
        <s v="Martin D'Mellow "/>
        <s v="Nigel Spalding "/>
        <s v="Robert Sedman "/>
        <s v="Barrie Phillips"/>
        <s v="Maros, Steve"/>
        <s v="Tony Dimmock"/>
        <s v="Bowman, Andy"/>
        <s v="Eddie Cool"/>
        <s v="Josh Riley"/>
        <s v="Mike Gleeson "/>
        <s v="Poppy Bowen"/>
        <s v="Trevor Budgen "/>
        <s v="Alan Turner "/>
        <s v="Allison, Sean"/>
        <s v="Andy Seeney "/>
        <s v="Katanya, Saidah"/>
        <s v="Thomas, Davy"/>
        <s v="Beadle, Tracey"/>
        <s v="Pete Young"/>
        <s v="John DiPetrillo "/>
        <s v="Lauren Mallek"/>
        <s v="Morphew, Dave"/>
        <s v="Norton, Chris"/>
        <s v="Oliver Alderton"/>
        <s v="Dave Cleeve "/>
        <s v="Dave Sainsbury "/>
        <s v="Gordon, Mike"/>
        <s v="Heads, Ian"/>
        <s v="Roman Kedra "/>
        <s v="Watts, Keith"/>
        <s v="Young, Pete"/>
        <s v="Dave Gilbert "/>
        <s v="Gleeson, Mike"/>
        <s v="Roger Pendleton "/>
        <s v="Dave Barker"/>
        <s v="Holland, Ben"/>
        <s v="Maddy Barnes"/>
        <s v="Mike Openshaw"/>
        <s v="Stephen Ward "/>
        <s v="Adams, Keith"/>
        <s v="Breach, Carl"/>
        <s v="DiPetrillo, John"/>
        <s v="Steve Hubbard "/>
        <s v="Colin Stone "/>
        <s v="Francine Gilmore "/>
        <s v="NAME "/>
        <s v="O'Connor, Dylan"/>
        <s v="Wilson, Gemma"/>
        <s v="Alan Coubrough "/>
        <s v="Angela Groot-Holt"/>
        <s v="Langford, Sue"/>
        <s v="Scott Grist"/>
        <s v="Ollie Pendleton "/>
        <s v="Spalding, Nigel"/>
        <s v="Taylor, John"/>
        <s v="Jayne Barnes"/>
        <s v="Krzysztof Jarosiński"/>
        <s v="Phillips, Barrie"/>
        <s v="Witham, Mike"/>
        <s v="Doug Forsyth"/>
        <s v="Kat Reynolds"/>
        <s v="Matt Mills"/>
        <s v="Michael Witham"/>
        <s v="Elliott, Richard"/>
        <s v="Gilbert, Dave"/>
        <s v="Holmes, Chris"/>
        <s v="Hutton, Chris"/>
        <s v="Knight, Tony"/>
        <s v="Peter Durtnall "/>
        <s v="Ralston, Andrew"/>
        <s v="Blair, Ron"/>
        <s v="Dave Cox"/>
        <s v="Dave Cox "/>
        <s v="Eckhardt, Richard"/>
        <s v="Hodgson, Chris"/>
        <s v="Norman, Adam"/>
        <s v="Priscilla Fung"/>
        <s v="Andy Macklin "/>
        <s v="Dawn Simpson "/>
        <s v="Nick Ashrat"/>
        <s v="Sedman, Robert"/>
        <s v="Beacher, Lin"/>
        <s v="Brummell, Roger"/>
        <s v="Bunting, Ian"/>
        <s v="Chris Jackson"/>
        <s v="Chris Workman"/>
        <s v="Mitchell, Sarah"/>
        <s v="Gary Young"/>
        <s v="Graham Pook"/>
        <s v="Matthew Swain "/>
        <s v="Smith, Trevor"/>
        <s v="Woodruffe, Bob"/>
        <s v="Duffill, Dave"/>
        <s v="Howell, Tony"/>
        <s v="Isabella Dash"/>
        <s v="Ivanov, Ivan"/>
        <s v="Nash, John"/>
        <s v="Pearson, Phil"/>
        <s v="Simpson, Dawn"/>
        <s v="Turner, Alan"/>
        <s v="Barrie Phillips "/>
        <s v="Clare Mackay"/>
        <s v="Richard Eckhardt "/>
        <s v="Spreadborough, Paul"/>
        <s v="Walker, Dave"/>
        <s v="Zugans, Arnis"/>
        <s v="Alan Batiste "/>
        <s v="Cake, Martin"/>
        <s v="Maoileoin, Maria"/>
        <s v="Powell, Robert"/>
        <s v="Simon Edmondson"/>
        <s v="Simon Raven "/>
        <s v="Paul Radford "/>
        <s v="Roger Gillham"/>
        <s v="Chris Holmes "/>
        <s v="John Marchant "/>
        <s v="Martin Hughes "/>
        <s v="Sophie Weller"/>
        <s v="Wickenden, Saskia"/>
        <s v="Butler, Chris"/>
        <s v="Chris Coleman "/>
        <s v="Elliott, Leon"/>
        <s v="Evans, Shane"/>
        <s v="Les Hearns "/>
        <s v="Michael Witham "/>
        <s v="Partington, Henry"/>
        <s v="Surname"/>
        <s v="Tamblyn, Steve"/>
        <s v="Terry Redstone"/>
        <s v="Aldo Giovanelli"/>
        <s v="Giovanelli, Aldo"/>
        <s v="Mike Barnard"/>
        <s v="Paul Spreadborough"/>
        <s v="Shirtliffe, Derek"/>
        <s v="Graham Dash "/>
        <s v="John Barrett"/>
        <s v="Graham Drake "/>
        <s v="Jones, Paul"/>
        <s v="RIFLE AVERAGES"/>
        <s v="Steve Furnell"/>
        <s v="Keith Sheead "/>
        <s v="Chris Holmes"/>
        <s v="Karl Bartlett "/>
        <s v="Martin Hughes"/>
        <s v="Rogers, Lauren"/>
        <s v="Sawford, Daniel"/>
        <s v="Robert, Euan"/>
        <s v="Duncan Hart "/>
        <s v="Hayles, Keith"/>
        <s v="Lee Prior "/>
        <s v="Normyle, Aaron"/>
        <s v="Palmer, Neil"/>
        <s v="Eric Budd "/>
        <s v="Hardy, Tracy"/>
        <s v="Lloyd, Ian"/>
        <s v="Russell Payne"/>
        <s v="Thompson, Colin"/>
      </sharedItems>
    </cacheField>
    <cacheField name="Event">
      <sharedItems containsBlank="1" containsMixedTypes="0" count="6">
        <m/>
        <s v="10P"/>
        <s v="6P"/>
        <s v="10R"/>
        <s v="6R"/>
        <s v="Event"/>
      </sharedItems>
    </cacheField>
    <cacheField name="Select Club">
      <sharedItems containsBlank="1" containsMixedTypes="0" count="59">
        <s v="Select Club"/>
        <s v="Dorchester RPC"/>
        <s v="Havant RPC"/>
        <s v="Rivington Riflemen"/>
        <s v="Bournemouth RPC"/>
        <s v="Walton Lions ARC"/>
        <s v="Centurion TSC"/>
        <s v="Gogarth AC"/>
        <s v="Dorset Precision SC"/>
        <s v="Parkstone GC"/>
        <s v="Ex-Waterlow RC"/>
        <s v="Porthmadog"/>
        <s v="Flight Refuelling RPC"/>
        <s v="Cobo United ARC"/>
        <s v="North United ARC"/>
        <s v="Rochdale AGC"/>
        <s v="Wrexham &amp; Dist RPC"/>
        <s v="Bedford Rifle Club"/>
        <s v="Hurn RPC"/>
        <s v="Edenbridge &amp; Dist RC"/>
        <s v="Harpenden AWC"/>
        <m/>
        <s v="Emerald ARPC"/>
        <s v="Individual"/>
        <s v="Telepost RPC "/>
        <s v="Swindon AC"/>
        <s v="Highfield RPC"/>
        <s v="Black Cats"/>
        <s v="Much Wenlock ARL"/>
        <s v="Southampton ARA"/>
        <s v="BCPRA"/>
        <s v="Bearsden &amp; Dist RPC"/>
        <s v="Bedford RC"/>
        <s v="Bedfordshire CRPA"/>
        <s v="Bexley TSC"/>
        <s v="Black Cat HAC"/>
        <s v="Braunton TSC"/>
        <s v="Budapest"/>
        <s v="CLUB"/>
        <s v="East Bristol RPC"/>
        <s v="Ellesmere College"/>
        <s v="ex-Waterlow"/>
        <s v="Guernsey Pistol Club"/>
        <s v="Gwardia Zielona Gora"/>
        <s v="LCB Marksmen"/>
        <s v="Luton &amp; Dunstable AGC"/>
        <s v="Melbury AWC"/>
        <s v="Montgomeryshire"/>
        <s v="North Walsham RPC"/>
        <s v="Okehampton SBC"/>
        <s v="Ross-on-Wye TSC"/>
        <s v="Shrivenham SBC"/>
        <s v="St Pierre Du Bois ARC"/>
        <s v="Stourport RPC"/>
        <s v="Swindon AGC"/>
        <s v="Target Technique"/>
        <s v="Telepost RPC"/>
        <s v="West Midlands RTSS"/>
        <s v="Wrexham &amp; District RPC"/>
      </sharedItems>
    </cacheField>
    <cacheField name="10 Mtr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R9:S11" firstHeaderRow="1" firstDataRow="2" firstDataCol="1" rowPageCount="1" colPageCount="1"/>
  <pivotFields count="4">
    <pivotField axis="axisRow" compact="0" outline="0" subtotalTop="0" showAll="0">
      <items count="644">
        <item m="1" x="354"/>
        <item m="1" x="235"/>
        <item m="1" x="176"/>
        <item m="1" x="512"/>
        <item m="1" x="369"/>
        <item m="1" x="361"/>
        <item m="1" x="155"/>
        <item m="1" x="579"/>
        <item m="1" x="391"/>
        <item m="1" x="640"/>
        <item m="1" x="388"/>
        <item m="1" x="585"/>
        <item m="1" x="577"/>
        <item m="1" x="567"/>
        <item m="1" x="526"/>
        <item m="1" x="568"/>
        <item m="1" x="326"/>
        <item m="1" x="374"/>
        <item m="1" x="331"/>
        <item m="1" x="337"/>
        <item m="1" x="467"/>
        <item m="1" x="550"/>
        <item m="1" x="639"/>
        <item m="1" x="634"/>
        <item m="1" x="349"/>
        <item m="1" x="169"/>
        <item m="1" x="338"/>
        <item m="1" x="419"/>
        <item m="1" x="473"/>
        <item m="1" x="584"/>
        <item m="1" x="304"/>
        <item m="1" x="613"/>
        <item m="1" x="515"/>
        <item m="1" x="516"/>
        <item m="1" x="525"/>
        <item m="1" x="332"/>
        <item m="1" x="499"/>
        <item m="1" x="461"/>
        <item m="1" x="197"/>
        <item m="1" x="222"/>
        <item m="1" x="223"/>
        <item m="1" x="234"/>
        <item m="1" x="359"/>
        <item m="1" x="285"/>
        <item m="1" x="255"/>
        <item m="1" x="503"/>
        <item m="1" x="182"/>
        <item m="1" x="556"/>
        <item m="1" x="279"/>
        <item m="1" x="373"/>
        <item m="1" x="492"/>
        <item m="1" x="154"/>
        <item m="1" x="385"/>
        <item m="1" x="569"/>
        <item m="1" x="276"/>
        <item m="1" x="605"/>
        <item m="1" x="401"/>
        <item m="1" x="593"/>
        <item m="1" x="422"/>
        <item m="1" x="300"/>
        <item m="1" x="386"/>
        <item m="1" x="310"/>
        <item m="1" x="286"/>
        <item m="1" x="242"/>
        <item m="1" x="269"/>
        <item m="1" x="281"/>
        <item m="1" x="403"/>
        <item m="1" x="375"/>
        <item m="1" x="390"/>
        <item m="1" x="162"/>
        <item m="1" x="527"/>
        <item m="1" x="270"/>
        <item m="1" x="483"/>
        <item m="1" x="578"/>
        <item m="1" x="257"/>
        <item m="1" x="209"/>
        <item m="1" x="559"/>
        <item m="1" x="607"/>
        <item m="1" x="549"/>
        <item m="1" x="320"/>
        <item m="1" x="608"/>
        <item m="1" x="321"/>
        <item m="1" x="475"/>
        <item m="1" x="381"/>
        <item m="1" x="243"/>
        <item m="1" x="429"/>
        <item m="1" x="387"/>
        <item m="1" x="293"/>
        <item m="1" x="355"/>
        <item m="1" x="356"/>
        <item m="1" x="616"/>
        <item m="1" x="518"/>
        <item m="1" x="228"/>
        <item m="1" x="312"/>
        <item m="1" x="289"/>
        <item m="1" x="244"/>
        <item m="1" x="163"/>
        <item m="1" x="439"/>
        <item m="1" x="322"/>
        <item m="1" x="466"/>
        <item m="1" x="513"/>
        <item m="1" x="210"/>
        <item m="1" x="203"/>
        <item m="1" x="560"/>
        <item m="1" x="521"/>
        <item m="1" x="551"/>
        <item m="1" x="323"/>
        <item m="1" x="204"/>
        <item m="1" x="266"/>
        <item m="1" x="404"/>
        <item m="1" x="552"/>
        <item m="1" x="469"/>
        <item m="1" x="581"/>
        <item m="1" x="376"/>
        <item m="1" x="444"/>
        <item m="1" x="271"/>
        <item m="1" x="334"/>
        <item m="1" x="623"/>
        <item m="1" x="205"/>
        <item m="1" x="178"/>
        <item m="1" x="251"/>
        <item m="1" x="553"/>
        <item m="1" x="200"/>
        <item m="1" x="536"/>
        <item m="1" x="424"/>
        <item m="1" x="329"/>
        <item m="1" x="350"/>
        <item m="1" x="324"/>
        <item m="1" x="449"/>
        <item m="1" x="183"/>
        <item m="1" x="225"/>
        <item m="1" x="245"/>
        <item m="1" x="206"/>
        <item m="1" x="252"/>
        <item m="1" x="594"/>
        <item m="1" x="490"/>
        <item m="1" x="226"/>
        <item m="1" x="393"/>
        <item m="1" x="211"/>
        <item m="1" x="194"/>
        <item m="1" x="398"/>
        <item m="1" x="480"/>
        <item m="1" x="344"/>
        <item m="1" x="160"/>
        <item m="1" x="307"/>
        <item m="1" x="340"/>
        <item m="1" x="582"/>
        <item m="1" x="399"/>
        <item m="1" x="352"/>
        <item m="1" x="442"/>
        <item m="1" x="561"/>
        <item m="1" x="636"/>
        <item m="1" x="508"/>
        <item m="1" x="291"/>
        <item m="1" x="240"/>
        <item m="1" x="637"/>
        <item m="1" x="477"/>
        <item m="1" x="408"/>
        <item m="1" x="611"/>
        <item m="1" x="295"/>
        <item m="1" x="409"/>
        <item m="1" x="346"/>
        <item m="1" x="583"/>
        <item m="1" x="543"/>
        <item m="1" x="278"/>
        <item m="1" x="213"/>
        <item m="1" x="471"/>
        <item m="1" x="555"/>
        <item m="1" x="207"/>
        <item m="1" x="624"/>
        <item m="1" x="632"/>
        <item m="1" x="303"/>
        <item m="1" x="630"/>
        <item m="1" x="189"/>
        <item m="1" x="232"/>
        <item m="1" x="400"/>
        <item m="1" x="421"/>
        <item m="1" x="631"/>
        <item m="1" x="566"/>
        <item m="1" x="190"/>
        <item m="1" x="260"/>
        <item m="1" x="384"/>
        <item m="1" x="201"/>
        <item m="1" x="313"/>
        <item m="1" x="619"/>
        <item m="1" x="296"/>
        <item m="1" x="576"/>
        <item m="1" x="539"/>
        <item m="1" x="589"/>
        <item m="1" x="478"/>
        <item m="1" x="612"/>
        <item m="1" x="459"/>
        <item m="1" x="297"/>
        <item m="1" x="540"/>
        <item m="1" x="298"/>
        <item m="1" x="502"/>
        <item m="1" x="642"/>
        <item m="1" x="227"/>
        <item m="1" x="292"/>
        <item m="1" x="299"/>
        <item m="1" x="241"/>
        <item m="1" x="171"/>
        <item m="1" x="590"/>
        <item m="1" x="330"/>
        <item m="1" x="248"/>
        <item m="1" x="463"/>
        <item m="1" x="305"/>
        <item m="1" x="273"/>
        <item m="1" x="604"/>
        <item m="1" x="342"/>
        <item m="1" x="172"/>
        <item m="1" x="533"/>
        <item m="1" x="544"/>
        <item m="1" x="306"/>
        <item m="1" x="173"/>
        <item m="1" x="451"/>
        <item m="1" x="452"/>
        <item m="1" x="591"/>
        <item x="0"/>
        <item m="1" x="185"/>
        <item m="1" x="378"/>
        <item m="1" x="454"/>
        <item m="1" x="311"/>
        <item m="1" x="457"/>
        <item m="1" x="572"/>
        <item m="1" x="507"/>
        <item m="1" x="595"/>
        <item m="1" x="274"/>
        <item m="1" x="437"/>
        <item m="1" x="360"/>
        <item m="1" x="380"/>
        <item m="1" x="501"/>
        <item m="1" x="168"/>
        <item m="1" x="532"/>
        <item m="1" x="230"/>
        <item m="1" x="534"/>
        <item m="1" x="196"/>
        <item m="1" x="319"/>
        <item m="1" x="309"/>
        <item m="1" x="348"/>
        <item m="1" x="563"/>
        <item m="1" x="500"/>
        <item m="1" x="586"/>
        <item m="1" x="453"/>
        <item m="1" x="481"/>
        <item m="1" x="365"/>
        <item m="1" x="377"/>
        <item m="1" x="606"/>
        <item m="1" x="192"/>
        <item m="1" x="482"/>
        <item m="1" x="166"/>
        <item m="1" x="411"/>
        <item m="1" x="529"/>
        <item m="1" x="315"/>
        <item m="1" x="510"/>
        <item m="1" x="517"/>
        <item m="1" x="282"/>
        <item m="1" x="333"/>
        <item m="1" x="511"/>
        <item m="1" x="564"/>
        <item m="1" x="174"/>
        <item m="1" x="175"/>
        <item m="1" x="638"/>
        <item m="1" x="530"/>
        <item m="1" x="468"/>
        <item m="1" x="368"/>
        <item m="1" x="267"/>
        <item m="1" x="440"/>
        <item m="1" x="505"/>
        <item m="1" x="601"/>
        <item m="1" x="290"/>
        <item m="1" x="317"/>
        <item m="1" x="249"/>
        <item m="1" x="628"/>
        <item m="1" x="626"/>
        <item m="1" x="216"/>
        <item m="1" x="343"/>
        <item m="1" x="635"/>
        <item m="1" x="445"/>
        <item m="1" x="417"/>
        <item m="1" x="456"/>
        <item m="1" x="277"/>
        <item m="1" x="406"/>
        <item m="1" x="425"/>
        <item m="1" x="486"/>
        <item m="1" x="432"/>
        <item m="1" x="495"/>
        <item m="1" x="195"/>
        <item m="1" x="229"/>
        <item m="1" x="487"/>
        <item m="1" x="341"/>
        <item m="1" x="598"/>
        <item m="1" x="395"/>
        <item m="1" x="554"/>
        <item m="1" x="418"/>
        <item m="1" x="253"/>
        <item m="1" x="443"/>
        <item m="1" x="254"/>
        <item m="1" x="488"/>
        <item m="1" x="396"/>
        <item m="1" x="514"/>
        <item m="1" x="410"/>
        <item m="1" x="347"/>
        <item m="1" x="465"/>
        <item m="1" x="597"/>
        <item m="1" x="435"/>
        <item m="1" x="358"/>
        <item m="1" x="524"/>
        <item m="1" x="353"/>
        <item m="1" x="528"/>
        <item m="1" x="221"/>
        <item m="1" x="427"/>
        <item m="1" x="218"/>
        <item m="1" x="233"/>
        <item m="1" x="497"/>
        <item m="1" x="397"/>
        <item m="1" x="208"/>
        <item m="1" x="428"/>
        <item m="1" x="414"/>
        <item m="1" x="264"/>
        <item m="1" x="609"/>
        <item m="1" x="602"/>
        <item m="1" x="345"/>
        <item m="1" x="538"/>
        <item m="1" x="447"/>
        <item m="1" x="592"/>
        <item m="1" x="498"/>
        <item m="1" x="402"/>
        <item m="1" x="600"/>
        <item m="1" x="415"/>
        <item m="1" x="336"/>
        <item m="1" x="458"/>
        <item m="1" x="177"/>
        <item m="1" x="620"/>
        <item m="1" x="622"/>
        <item m="1" x="479"/>
        <item m="1" x="430"/>
        <item m="1" x="455"/>
        <item x="106"/>
        <item m="1" x="258"/>
        <item m="1" x="157"/>
        <item m="1" x="405"/>
        <item m="1" x="165"/>
        <item m="1" x="575"/>
        <item m="1" x="441"/>
        <item m="1" x="371"/>
        <item m="1" x="212"/>
        <item m="1" x="588"/>
        <item m="1" x="362"/>
        <item m="1" x="519"/>
        <item m="1" x="436"/>
        <item m="1" x="247"/>
        <item m="1" x="181"/>
        <item m="1" x="474"/>
        <item m="1" x="256"/>
        <item m="1" x="438"/>
        <item m="1" x="236"/>
        <item m="1" x="287"/>
        <item m="1" x="558"/>
        <item m="1" x="366"/>
        <item m="1" x="389"/>
        <item m="1" x="633"/>
        <item m="1" x="167"/>
        <item m="1" x="316"/>
        <item m="1" x="470"/>
        <item m="1" x="328"/>
        <item m="1" x="485"/>
        <item m="1" x="238"/>
        <item m="1" x="382"/>
        <item m="1" x="284"/>
        <item m="1" x="610"/>
        <item m="1" x="219"/>
        <item m="1" x="164"/>
        <item m="1" x="184"/>
        <item m="1" x="450"/>
        <item m="1" x="496"/>
        <item m="1" x="302"/>
        <item m="1" x="364"/>
        <item m="1" x="214"/>
        <item x="1"/>
        <item x="2"/>
        <item m="1" x="275"/>
        <item x="5"/>
        <item x="6"/>
        <item x="7"/>
        <item m="1" x="489"/>
        <item x="8"/>
        <item x="10"/>
        <item x="11"/>
        <item x="12"/>
        <item m="1" x="265"/>
        <item x="14"/>
        <item x="15"/>
        <item m="1" x="587"/>
        <item m="1" x="198"/>
        <item x="16"/>
        <item m="1" x="520"/>
        <item m="1" x="288"/>
        <item x="17"/>
        <item x="18"/>
        <item x="19"/>
        <item x="20"/>
        <item x="23"/>
        <item m="1" x="199"/>
        <item m="1" x="412"/>
        <item m="1" x="215"/>
        <item m="1" x="367"/>
        <item m="1" x="573"/>
        <item x="28"/>
        <item x="31"/>
        <item m="1" x="541"/>
        <item x="36"/>
        <item x="38"/>
        <item x="104"/>
        <item x="40"/>
        <item x="41"/>
        <item m="1" x="476"/>
        <item x="42"/>
        <item m="1" x="542"/>
        <item x="43"/>
        <item m="1" x="283"/>
        <item x="44"/>
        <item m="1" x="239"/>
        <item x="45"/>
        <item m="1" x="351"/>
        <item m="1" x="522"/>
        <item m="1" x="431"/>
        <item x="47"/>
        <item m="1" x="159"/>
        <item m="1" x="339"/>
        <item m="1" x="220"/>
        <item x="49"/>
        <item m="1" x="308"/>
        <item x="53"/>
        <item x="55"/>
        <item m="1" x="504"/>
        <item x="56"/>
        <item m="1" x="562"/>
        <item m="1" x="217"/>
        <item x="59"/>
        <item x="61"/>
        <item m="1" x="434"/>
        <item m="1" x="599"/>
        <item m="1" x="231"/>
        <item x="64"/>
        <item x="65"/>
        <item m="1" x="596"/>
        <item m="1" x="426"/>
        <item m="1" x="603"/>
        <item m="1" x="325"/>
        <item x="67"/>
        <item x="69"/>
        <item m="1" x="462"/>
        <item x="70"/>
        <item x="72"/>
        <item x="73"/>
        <item m="1" x="491"/>
        <item x="76"/>
        <item x="77"/>
        <item x="78"/>
        <item x="123"/>
        <item x="82"/>
        <item m="1" x="193"/>
        <item m="1" x="158"/>
        <item m="1" x="629"/>
        <item x="88"/>
        <item m="1" x="179"/>
        <item m="1" x="618"/>
        <item m="1" x="191"/>
        <item x="92"/>
        <item x="9"/>
        <item m="1" x="627"/>
        <item m="1" x="570"/>
        <item m="1" x="301"/>
        <item m="1" x="416"/>
        <item m="1" x="187"/>
        <item m="1" x="261"/>
        <item x="100"/>
        <item m="1" x="392"/>
        <item x="103"/>
        <item m="1" x="580"/>
        <item m="1" x="156"/>
        <item x="107"/>
        <item x="108"/>
        <item x="109"/>
        <item m="1" x="272"/>
        <item m="1" x="565"/>
        <item x="142"/>
        <item m="1" x="180"/>
        <item m="1" x="202"/>
        <item m="1" x="472"/>
        <item m="1" x="161"/>
        <item x="117"/>
        <item m="1" x="614"/>
        <item x="119"/>
        <item m="1" x="460"/>
        <item m="1" x="263"/>
        <item x="124"/>
        <item m="1" x="327"/>
        <item m="1" x="557"/>
        <item x="83"/>
        <item x="127"/>
        <item m="1" x="484"/>
        <item m="1" x="574"/>
        <item m="1" x="423"/>
        <item m="1" x="621"/>
        <item m="1" x="188"/>
        <item m="1" x="494"/>
        <item x="132"/>
        <item m="1" x="294"/>
        <item m="1" x="262"/>
        <item m="1" x="548"/>
        <item x="139"/>
        <item x="140"/>
        <item m="1" x="335"/>
        <item x="143"/>
        <item x="144"/>
        <item x="153"/>
        <item m="1" x="535"/>
        <item m="1" x="448"/>
        <item x="21"/>
        <item x="22"/>
        <item x="24"/>
        <item x="26"/>
        <item x="29"/>
        <item x="35"/>
        <item x="87"/>
        <item m="1" x="224"/>
        <item m="1" x="617"/>
        <item m="1" x="407"/>
        <item m="1" x="531"/>
        <item x="52"/>
        <item m="1" x="383"/>
        <item x="54"/>
        <item m="1" x="420"/>
        <item x="60"/>
        <item m="1" x="433"/>
        <item m="1" x="413"/>
        <item m="1" x="641"/>
        <item m="1" x="314"/>
        <item x="71"/>
        <item x="79"/>
        <item x="85"/>
        <item x="51"/>
        <item m="1" x="259"/>
        <item x="89"/>
        <item x="90"/>
        <item m="1" x="615"/>
        <item m="1" x="268"/>
        <item x="94"/>
        <item x="95"/>
        <item m="1" x="571"/>
        <item m="1" x="357"/>
        <item x="105"/>
        <item m="1" x="318"/>
        <item x="110"/>
        <item x="113"/>
        <item m="1" x="370"/>
        <item m="1" x="537"/>
        <item x="96"/>
        <item m="1" x="280"/>
        <item x="128"/>
        <item x="129"/>
        <item x="130"/>
        <item m="1" x="546"/>
        <item m="1" x="506"/>
        <item x="145"/>
        <item x="115"/>
        <item m="1" x="625"/>
        <item x="3"/>
        <item m="1" x="379"/>
        <item m="1" x="545"/>
        <item x="27"/>
        <item x="30"/>
        <item x="46"/>
        <item m="1" x="446"/>
        <item m="1" x="547"/>
        <item x="48"/>
        <item m="1" x="523"/>
        <item m="1" x="394"/>
        <item m="1" x="464"/>
        <item x="57"/>
        <item x="58"/>
        <item x="63"/>
        <item m="1" x="170"/>
        <item x="68"/>
        <item m="1" x="363"/>
        <item x="75"/>
        <item x="80"/>
        <item m="1" x="186"/>
        <item x="97"/>
        <item x="98"/>
        <item x="101"/>
        <item x="102"/>
        <item m="1" x="250"/>
        <item x="111"/>
        <item x="118"/>
        <item m="1" x="237"/>
        <item m="1" x="493"/>
        <item x="133"/>
        <item x="134"/>
        <item m="1" x="509"/>
        <item m="1" x="246"/>
        <item m="1" x="372"/>
        <item x="4"/>
        <item x="13"/>
        <item x="25"/>
        <item x="32"/>
        <item x="33"/>
        <item x="34"/>
        <item x="37"/>
        <item x="39"/>
        <item x="50"/>
        <item x="62"/>
        <item x="66"/>
        <item x="74"/>
        <item x="81"/>
        <item x="84"/>
        <item x="86"/>
        <item x="91"/>
        <item x="93"/>
        <item x="99"/>
        <item x="112"/>
        <item x="114"/>
        <item x="116"/>
        <item x="120"/>
        <item x="121"/>
        <item x="122"/>
        <item x="125"/>
        <item x="126"/>
        <item x="131"/>
        <item x="135"/>
        <item x="136"/>
        <item x="137"/>
        <item x="138"/>
        <item x="141"/>
        <item x="146"/>
        <item x="147"/>
        <item x="148"/>
        <item x="149"/>
        <item x="150"/>
        <item x="151"/>
        <item x="152"/>
        <item t="default"/>
      </items>
    </pivotField>
    <pivotField axis="axisCol" compact="0" outline="0" subtotalTop="0" showAll="0">
      <items count="7">
        <item x="2"/>
        <item x="4"/>
        <item x="1"/>
        <item x="3"/>
        <item h="1" m="1" x="5"/>
        <item h="1" x="0"/>
        <item t="default"/>
      </items>
    </pivotField>
    <pivotField axis="axisPage" compact="0" outline="0" subtotalTop="0" showAll="0" sortType="ascending">
      <items count="60">
        <item m="1" x="30"/>
        <item m="1" x="31"/>
        <item m="1" x="32"/>
        <item x="17"/>
        <item m="1" x="33"/>
        <item m="1" x="34"/>
        <item m="1" x="35"/>
        <item x="27"/>
        <item x="4"/>
        <item m="1" x="36"/>
        <item m="1" x="37"/>
        <item x="6"/>
        <item m="1" x="38"/>
        <item x="13"/>
        <item x="1"/>
        <item x="8"/>
        <item m="1" x="39"/>
        <item x="19"/>
        <item m="1" x="40"/>
        <item x="22"/>
        <item m="1" x="41"/>
        <item x="10"/>
        <item x="12"/>
        <item x="7"/>
        <item m="1" x="42"/>
        <item m="1" x="43"/>
        <item x="20"/>
        <item x="2"/>
        <item x="26"/>
        <item x="18"/>
        <item x="23"/>
        <item m="1" x="44"/>
        <item m="1" x="45"/>
        <item m="1" x="46"/>
        <item m="1" x="47"/>
        <item x="28"/>
        <item x="14"/>
        <item m="1" x="48"/>
        <item m="1" x="49"/>
        <item x="9"/>
        <item x="11"/>
        <item x="3"/>
        <item x="15"/>
        <item m="1" x="50"/>
        <item x="0"/>
        <item m="1" x="51"/>
        <item x="29"/>
        <item m="1" x="52"/>
        <item m="1" x="53"/>
        <item x="25"/>
        <item m="1" x="54"/>
        <item m="1" x="55"/>
        <item m="1" x="56"/>
        <item x="24"/>
        <item x="5"/>
        <item m="1" x="57"/>
        <item x="16"/>
        <item m="1" x="58"/>
        <item x="21"/>
        <item t="default"/>
      </items>
    </pivotField>
    <pivotField dataField="1" compact="0" outline="0" subtotalTop="0" showAll="0"/>
  </pivotFields>
  <rowFields count="1">
    <field x="0"/>
  </rowFields>
  <colFields count="1">
    <field x="1"/>
  </colFields>
  <pageFields count="1">
    <pageField fld="2" item="44" hier="0"/>
  </pageFields>
  <dataFields count="1">
    <dataField name="Sum of 10 Mtrs" fld="3" baseField="0" baseItem="0"/>
  </dataFields>
  <formats count="2">
    <format dxfId="0">
      <pivotArea outline="0" fieldPosition="0" dataOnly="0" type="all"/>
    </format>
    <format dxfId="1">
      <pivotArea outline="0" fieldPosition="0" dataOnly="0" labelOnly="1">
        <references count="1">
          <reference field="1" count="2"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052"/>
  <sheetViews>
    <sheetView showGridLines="0" tabSelected="1" zoomScale="75" zoomScaleNormal="75" workbookViewId="0" topLeftCell="A25">
      <selection activeCell="E50" sqref="E50:J50"/>
    </sheetView>
  </sheetViews>
  <sheetFormatPr defaultColWidth="9.140625" defaultRowHeight="12.75"/>
  <cols>
    <col min="1" max="1" width="3.00390625" style="18" customWidth="1"/>
    <col min="2" max="2" width="12.140625" style="19" customWidth="1"/>
    <col min="3" max="3" width="5.28125" style="19" customWidth="1"/>
    <col min="4" max="4" width="13.57421875" style="19" customWidth="1"/>
    <col min="5" max="5" width="4.7109375" style="19" customWidth="1"/>
    <col min="6" max="6" width="6.7109375" style="19" customWidth="1"/>
    <col min="7" max="10" width="7.421875" style="19" customWidth="1"/>
    <col min="11" max="11" width="6.57421875" style="19" customWidth="1"/>
    <col min="12" max="14" width="7.421875" style="19" customWidth="1"/>
    <col min="15" max="15" width="3.00390625" style="19" customWidth="1"/>
    <col min="16" max="16" width="8.7109375" style="20" customWidth="1"/>
    <col min="17" max="17" width="12.7109375" style="16" hidden="1" customWidth="1"/>
    <col min="18" max="18" width="13.140625" style="58" customWidth="1"/>
    <col min="19" max="19" width="12.8515625" style="59" customWidth="1"/>
    <col min="20" max="20" width="5.421875" style="59" customWidth="1"/>
    <col min="21" max="22" width="5.421875" style="60" customWidth="1"/>
    <col min="23" max="23" width="6.28125" style="16" hidden="1" customWidth="1"/>
    <col min="24" max="240" width="12.7109375" style="16" hidden="1" customWidth="1"/>
    <col min="241" max="241" width="7.57421875" style="16" hidden="1" customWidth="1"/>
    <col min="242" max="16384" width="12.7109375" style="16" hidden="1" customWidth="1"/>
  </cols>
  <sheetData>
    <row r="1" spans="1:22" ht="16.5" customHeight="1">
      <c r="A1" s="1"/>
      <c r="B1" s="139" t="s">
        <v>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32"/>
      <c r="P1" s="36"/>
      <c r="R1" s="148" t="s">
        <v>36</v>
      </c>
      <c r="S1" s="148"/>
      <c r="T1" s="148"/>
      <c r="U1" s="148"/>
      <c r="V1" s="148"/>
    </row>
    <row r="2" spans="1:22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7"/>
      <c r="R2" s="49"/>
      <c r="S2" s="55"/>
      <c r="T2" s="55"/>
      <c r="U2" s="49"/>
      <c r="V2" s="49"/>
    </row>
    <row r="3" spans="1:23" ht="16.5" customHeight="1">
      <c r="A3" s="1"/>
      <c r="B3" s="139" t="s">
        <v>216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32"/>
      <c r="P3" s="27"/>
      <c r="R3" s="149" t="s">
        <v>152</v>
      </c>
      <c r="S3" s="150"/>
      <c r="T3" s="150"/>
      <c r="U3" s="150"/>
      <c r="V3" s="150"/>
      <c r="W3"/>
    </row>
    <row r="4" spans="1:23" ht="6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7"/>
      <c r="R4" s="150"/>
      <c r="S4" s="150"/>
      <c r="T4" s="150"/>
      <c r="U4" s="150"/>
      <c r="V4" s="150"/>
      <c r="W4"/>
    </row>
    <row r="5" spans="1:23" ht="16.5" customHeight="1" thickBot="1">
      <c r="A5" s="1"/>
      <c r="B5" s="4" t="s">
        <v>8</v>
      </c>
      <c r="C5" s="140"/>
      <c r="D5" s="141"/>
      <c r="E5" s="142"/>
      <c r="F5" s="4"/>
      <c r="G5" s="5"/>
      <c r="H5" s="4"/>
      <c r="I5" s="4"/>
      <c r="J5" s="4"/>
      <c r="K5" s="6" t="s">
        <v>6</v>
      </c>
      <c r="L5" s="143" t="s">
        <v>217</v>
      </c>
      <c r="M5" s="144"/>
      <c r="N5" s="145"/>
      <c r="O5" s="38"/>
      <c r="P5" s="37"/>
      <c r="R5" s="150"/>
      <c r="S5" s="150"/>
      <c r="T5" s="150"/>
      <c r="U5" s="150"/>
      <c r="V5" s="150"/>
      <c r="W5"/>
    </row>
    <row r="6" spans="1:23" ht="6" customHeight="1" thickBo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27"/>
      <c r="R6" s="56"/>
      <c r="S6" s="56"/>
      <c r="T6" s="56"/>
      <c r="U6" s="56"/>
      <c r="V6" s="56"/>
      <c r="W6"/>
    </row>
    <row r="7" spans="1:185" ht="15.75" customHeight="1" thickBot="1">
      <c r="A7" s="1"/>
      <c r="B7" s="146" t="s">
        <v>1</v>
      </c>
      <c r="C7" s="147"/>
      <c r="D7" s="50"/>
      <c r="E7" s="51"/>
      <c r="F7" s="51"/>
      <c r="G7" s="51"/>
      <c r="H7" s="51"/>
      <c r="I7" s="51"/>
      <c r="J7" s="51"/>
      <c r="K7" s="103"/>
      <c r="L7" s="51"/>
      <c r="M7" s="51"/>
      <c r="N7" s="51"/>
      <c r="O7" s="40"/>
      <c r="P7" s="27"/>
      <c r="Q7"/>
      <c r="R7" s="69" t="s">
        <v>27</v>
      </c>
      <c r="S7" s="70" t="s">
        <v>27</v>
      </c>
      <c r="T7" s="56"/>
      <c r="U7" s="56"/>
      <c r="V7" s="56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</row>
    <row r="8" spans="1:185" ht="12.75" customHeight="1">
      <c r="A8" s="1"/>
      <c r="B8" s="115" t="s">
        <v>14</v>
      </c>
      <c r="C8" s="116"/>
      <c r="D8" s="125" t="s">
        <v>0</v>
      </c>
      <c r="E8" s="126"/>
      <c r="F8" s="127"/>
      <c r="G8" s="123" t="s">
        <v>2</v>
      </c>
      <c r="H8" s="134"/>
      <c r="I8" s="134"/>
      <c r="J8" s="124"/>
      <c r="K8" s="21"/>
      <c r="L8" s="123" t="s">
        <v>3</v>
      </c>
      <c r="M8" s="124"/>
      <c r="N8" s="8"/>
      <c r="O8" s="24"/>
      <c r="P8" s="27"/>
      <c r="Q8"/>
      <c r="R8" s="63"/>
      <c r="S8" s="63"/>
      <c r="T8" s="56"/>
      <c r="U8" s="56"/>
      <c r="V8" s="56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</row>
    <row r="9" spans="1:185" ht="20.25" customHeight="1">
      <c r="A9" s="1"/>
      <c r="B9" s="117"/>
      <c r="C9" s="118"/>
      <c r="D9" s="128"/>
      <c r="E9" s="129"/>
      <c r="F9" s="130"/>
      <c r="G9" s="106" t="s">
        <v>11</v>
      </c>
      <c r="H9" s="107" t="s">
        <v>103</v>
      </c>
      <c r="I9" s="108"/>
      <c r="J9" s="109"/>
      <c r="K9" s="22"/>
      <c r="L9" s="106" t="s">
        <v>11</v>
      </c>
      <c r="M9" s="109" t="s">
        <v>104</v>
      </c>
      <c r="N9" s="105" t="s">
        <v>5</v>
      </c>
      <c r="O9" s="41"/>
      <c r="P9" s="27"/>
      <c r="Q9"/>
      <c r="R9" s="71" t="s">
        <v>46</v>
      </c>
      <c r="S9" s="97" t="s">
        <v>35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</row>
    <row r="10" spans="1:185" ht="14.25" customHeight="1">
      <c r="A10" s="46">
        <v>1</v>
      </c>
      <c r="B10" s="121"/>
      <c r="C10" s="122"/>
      <c r="D10" s="156"/>
      <c r="E10" s="157"/>
      <c r="F10" s="158"/>
      <c r="G10" s="30">
        <f>IF(ISERROR(Averages!F5),0,Averages!F5)</f>
        <v>0</v>
      </c>
      <c r="H10" s="87">
        <f>IF(G10&gt;10,3,0)</f>
        <v>0</v>
      </c>
      <c r="I10" s="72"/>
      <c r="J10" s="73"/>
      <c r="K10" s="45"/>
      <c r="L10" s="30">
        <f>IF(ISERROR(Averages!G94),0,Averages!G94)</f>
        <v>0</v>
      </c>
      <c r="M10" s="92">
        <f>IF(L10&gt;10,3,0)</f>
        <v>0</v>
      </c>
      <c r="N10" s="80">
        <f>H10+I10+M10</f>
        <v>0</v>
      </c>
      <c r="O10" s="42"/>
      <c r="P10" s="27"/>
      <c r="Q10"/>
      <c r="R10" s="71" t="s">
        <v>10</v>
      </c>
      <c r="S10" s="98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</row>
    <row r="11" spans="1:185" ht="14.25" customHeight="1">
      <c r="A11" s="46">
        <v>2</v>
      </c>
      <c r="B11" s="119"/>
      <c r="C11" s="120"/>
      <c r="D11" s="131"/>
      <c r="E11" s="132"/>
      <c r="F11" s="133"/>
      <c r="G11" s="30">
        <f>IF(ISERROR(Averages!F6),0,Averages!F6)</f>
        <v>0</v>
      </c>
      <c r="H11" s="88">
        <f aca="true" t="shared" si="0" ref="H11:H24">IF(G11&gt;10,3,0)</f>
        <v>0</v>
      </c>
      <c r="I11" s="74"/>
      <c r="J11" s="75"/>
      <c r="K11" s="45"/>
      <c r="L11" s="30">
        <f>IF(ISERROR(Averages!G95),0,Averages!G95)</f>
        <v>0</v>
      </c>
      <c r="M11" s="93">
        <f aca="true" t="shared" si="1" ref="M11:M24">IF(L11&gt;10,3,0)</f>
        <v>0</v>
      </c>
      <c r="N11" s="81">
        <f>H11+I11+M11</f>
        <v>0</v>
      </c>
      <c r="O11" s="42"/>
      <c r="P11" s="27"/>
      <c r="Q11"/>
      <c r="R11" s="99"/>
      <c r="S11" s="7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</row>
    <row r="12" spans="1:25" ht="14.25" customHeight="1">
      <c r="A12" s="46">
        <v>3</v>
      </c>
      <c r="B12" s="119"/>
      <c r="C12" s="120"/>
      <c r="D12" s="131"/>
      <c r="E12" s="132"/>
      <c r="F12" s="133"/>
      <c r="G12" s="30">
        <f>IF(ISERROR(Averages!F7),0,Averages!F7)</f>
        <v>0</v>
      </c>
      <c r="H12" s="88">
        <f t="shared" si="0"/>
        <v>0</v>
      </c>
      <c r="I12" s="74"/>
      <c r="J12" s="75"/>
      <c r="K12" s="45"/>
      <c r="L12" s="30">
        <f>IF(ISERROR(Averages!G96),0,Averages!G96)</f>
        <v>0</v>
      </c>
      <c r="M12" s="93">
        <f t="shared" si="1"/>
        <v>0</v>
      </c>
      <c r="N12" s="82">
        <f>H12+I12+M12</f>
        <v>0</v>
      </c>
      <c r="O12" s="42"/>
      <c r="P12" s="27"/>
      <c r="Q12"/>
      <c r="R12"/>
      <c r="S12"/>
      <c r="T12"/>
      <c r="U12"/>
      <c r="V12"/>
      <c r="W12"/>
      <c r="X12"/>
      <c r="Y12"/>
    </row>
    <row r="13" spans="1:25" ht="14.25" customHeight="1">
      <c r="A13" s="46">
        <v>4</v>
      </c>
      <c r="B13" s="119"/>
      <c r="C13" s="120"/>
      <c r="D13" s="131"/>
      <c r="E13" s="132"/>
      <c r="F13" s="133"/>
      <c r="G13" s="30">
        <f>IF(ISERROR(Averages!F8),0,Averages!F8)</f>
        <v>0</v>
      </c>
      <c r="H13" s="88">
        <f t="shared" si="0"/>
        <v>0</v>
      </c>
      <c r="I13" s="74"/>
      <c r="J13" s="75"/>
      <c r="K13" s="45"/>
      <c r="L13" s="30">
        <f>IF(ISERROR(Averages!G97),0,Averages!G97)</f>
        <v>0</v>
      </c>
      <c r="M13" s="93">
        <f t="shared" si="1"/>
        <v>0</v>
      </c>
      <c r="N13" s="82">
        <f aca="true" t="shared" si="2" ref="N13:N23">H13+I13+M13</f>
        <v>0</v>
      </c>
      <c r="O13" s="42"/>
      <c r="P13" s="27"/>
      <c r="Q13"/>
      <c r="R13"/>
      <c r="S13"/>
      <c r="T13"/>
      <c r="U13"/>
      <c r="V13"/>
      <c r="W13"/>
      <c r="X13"/>
      <c r="Y13"/>
    </row>
    <row r="14" spans="1:25" ht="14.25" customHeight="1">
      <c r="A14" s="46">
        <v>5</v>
      </c>
      <c r="B14" s="119"/>
      <c r="C14" s="120"/>
      <c r="D14" s="131"/>
      <c r="E14" s="132"/>
      <c r="F14" s="133"/>
      <c r="G14" s="30">
        <f>IF(ISERROR(Averages!F9),0,Averages!F9)</f>
        <v>0</v>
      </c>
      <c r="H14" s="88">
        <f t="shared" si="0"/>
        <v>0</v>
      </c>
      <c r="I14" s="74"/>
      <c r="J14" s="75"/>
      <c r="K14" s="45"/>
      <c r="L14" s="30">
        <f>IF(ISERROR(Averages!G98),0,Averages!G98)</f>
        <v>0</v>
      </c>
      <c r="M14" s="93">
        <f t="shared" si="1"/>
        <v>0</v>
      </c>
      <c r="N14" s="82">
        <f t="shared" si="2"/>
        <v>0</v>
      </c>
      <c r="O14" s="42"/>
      <c r="P14" s="27"/>
      <c r="Q14"/>
      <c r="R14"/>
      <c r="S14"/>
      <c r="T14"/>
      <c r="U14"/>
      <c r="V14"/>
      <c r="W14"/>
      <c r="X14"/>
      <c r="Y14"/>
    </row>
    <row r="15" spans="1:25" ht="14.25" customHeight="1">
      <c r="A15" s="46">
        <v>6</v>
      </c>
      <c r="B15" s="119"/>
      <c r="C15" s="120"/>
      <c r="D15" s="131"/>
      <c r="E15" s="132"/>
      <c r="F15" s="133"/>
      <c r="G15" s="30">
        <f>IF(ISERROR(Averages!F10),0,Averages!F10)</f>
        <v>0</v>
      </c>
      <c r="H15" s="88">
        <f t="shared" si="0"/>
        <v>0</v>
      </c>
      <c r="I15" s="74"/>
      <c r="J15" s="75"/>
      <c r="K15" s="45"/>
      <c r="L15" s="30">
        <f>IF(ISERROR(Averages!G99),0,Averages!G99)</f>
        <v>0</v>
      </c>
      <c r="M15" s="93">
        <f t="shared" si="1"/>
        <v>0</v>
      </c>
      <c r="N15" s="82">
        <f t="shared" si="2"/>
        <v>0</v>
      </c>
      <c r="O15" s="42"/>
      <c r="P15" s="27"/>
      <c r="Q15"/>
      <c r="R15"/>
      <c r="S15"/>
      <c r="T15"/>
      <c r="U15"/>
      <c r="V15"/>
      <c r="W15"/>
      <c r="X15"/>
      <c r="Y15"/>
    </row>
    <row r="16" spans="1:25" ht="14.25" customHeight="1">
      <c r="A16" s="46">
        <v>7</v>
      </c>
      <c r="B16" s="119"/>
      <c r="C16" s="120"/>
      <c r="D16" s="131"/>
      <c r="E16" s="132"/>
      <c r="F16" s="133"/>
      <c r="G16" s="30">
        <f>IF(ISERROR(Averages!F11),0,Averages!F11)</f>
        <v>0</v>
      </c>
      <c r="H16" s="88">
        <f t="shared" si="0"/>
        <v>0</v>
      </c>
      <c r="I16" s="76"/>
      <c r="J16" s="75"/>
      <c r="K16" s="45"/>
      <c r="L16" s="30">
        <f>IF(ISERROR(Averages!G100),0,Averages!G100)</f>
        <v>0</v>
      </c>
      <c r="M16" s="93">
        <f t="shared" si="1"/>
        <v>0</v>
      </c>
      <c r="N16" s="82">
        <f t="shared" si="2"/>
        <v>0</v>
      </c>
      <c r="O16" s="42"/>
      <c r="P16" s="27"/>
      <c r="Q16"/>
      <c r="R16"/>
      <c r="S16"/>
      <c r="T16"/>
      <c r="U16"/>
      <c r="V16"/>
      <c r="W16"/>
      <c r="X16"/>
      <c r="Y16"/>
    </row>
    <row r="17" spans="1:25" ht="14.25" customHeight="1">
      <c r="A17" s="46">
        <v>8</v>
      </c>
      <c r="B17" s="119"/>
      <c r="C17" s="120"/>
      <c r="D17" s="131"/>
      <c r="E17" s="132"/>
      <c r="F17" s="133"/>
      <c r="G17" s="30">
        <f>IF(ISERROR(Averages!F12),0,Averages!F12)</f>
        <v>0</v>
      </c>
      <c r="H17" s="88">
        <f t="shared" si="0"/>
        <v>0</v>
      </c>
      <c r="I17" s="74"/>
      <c r="J17" s="75"/>
      <c r="K17" s="45"/>
      <c r="L17" s="30">
        <f>IF(ISERROR(Averages!G101),0,Averages!G101)</f>
        <v>0</v>
      </c>
      <c r="M17" s="93">
        <f t="shared" si="1"/>
        <v>0</v>
      </c>
      <c r="N17" s="82">
        <f t="shared" si="2"/>
        <v>0</v>
      </c>
      <c r="O17" s="42"/>
      <c r="P17" s="27"/>
      <c r="Q17"/>
      <c r="R17"/>
      <c r="S17"/>
      <c r="T17"/>
      <c r="U17"/>
      <c r="V17"/>
      <c r="W17"/>
      <c r="X17"/>
      <c r="Y17"/>
    </row>
    <row r="18" spans="1:25" ht="14.25" customHeight="1">
      <c r="A18" s="46">
        <v>9</v>
      </c>
      <c r="B18" s="119"/>
      <c r="C18" s="120"/>
      <c r="D18" s="131"/>
      <c r="E18" s="132"/>
      <c r="F18" s="133"/>
      <c r="G18" s="30">
        <f>IF(ISERROR(Averages!F13),0,Averages!F13)</f>
        <v>0</v>
      </c>
      <c r="H18" s="88">
        <f t="shared" si="0"/>
        <v>0</v>
      </c>
      <c r="I18" s="74"/>
      <c r="J18" s="75"/>
      <c r="K18" s="45"/>
      <c r="L18" s="30">
        <f>IF(ISERROR(Averages!G102),0,Averages!G102)</f>
        <v>0</v>
      </c>
      <c r="M18" s="93">
        <f t="shared" si="1"/>
        <v>0</v>
      </c>
      <c r="N18" s="82">
        <f t="shared" si="2"/>
        <v>0</v>
      </c>
      <c r="O18" s="42"/>
      <c r="P18" s="27"/>
      <c r="Q18"/>
      <c r="R18"/>
      <c r="S18"/>
      <c r="T18"/>
      <c r="U18"/>
      <c r="V18"/>
      <c r="W18"/>
      <c r="X18"/>
      <c r="Y18"/>
    </row>
    <row r="19" spans="1:25" ht="14.25" customHeight="1">
      <c r="A19" s="46">
        <v>10</v>
      </c>
      <c r="B19" s="119"/>
      <c r="C19" s="120"/>
      <c r="D19" s="131"/>
      <c r="E19" s="132"/>
      <c r="F19" s="133"/>
      <c r="G19" s="30">
        <f>IF(ISERROR(Averages!F15),0,Averages!F15)</f>
        <v>0</v>
      </c>
      <c r="H19" s="88">
        <f t="shared" si="0"/>
        <v>0</v>
      </c>
      <c r="I19" s="74"/>
      <c r="J19" s="77"/>
      <c r="K19" s="45"/>
      <c r="L19" s="30">
        <f>IF(ISERROR(Averages!G104),0,Averages!G104)</f>
        <v>0</v>
      </c>
      <c r="M19" s="93">
        <f t="shared" si="1"/>
        <v>0</v>
      </c>
      <c r="N19" s="82">
        <f t="shared" si="2"/>
        <v>0</v>
      </c>
      <c r="O19" s="42"/>
      <c r="P19" s="27"/>
      <c r="Q19"/>
      <c r="R19"/>
      <c r="S19"/>
      <c r="T19"/>
      <c r="U19"/>
      <c r="V19"/>
      <c r="W19"/>
      <c r="X19"/>
      <c r="Y19"/>
    </row>
    <row r="20" spans="1:25" ht="14.25" customHeight="1">
      <c r="A20" s="46">
        <v>11</v>
      </c>
      <c r="B20" s="119"/>
      <c r="C20" s="120"/>
      <c r="D20" s="131"/>
      <c r="E20" s="132"/>
      <c r="F20" s="133"/>
      <c r="G20" s="30">
        <f>IF(ISERROR(Averages!F16),0,Averages!F16)</f>
        <v>0</v>
      </c>
      <c r="H20" s="88">
        <f t="shared" si="0"/>
        <v>0</v>
      </c>
      <c r="I20" s="74"/>
      <c r="J20" s="77"/>
      <c r="K20" s="45"/>
      <c r="L20" s="30">
        <f>IF(ISERROR(Averages!G105),0,Averages!G105)</f>
        <v>0</v>
      </c>
      <c r="M20" s="93">
        <f t="shared" si="1"/>
        <v>0</v>
      </c>
      <c r="N20" s="82">
        <f t="shared" si="2"/>
        <v>0</v>
      </c>
      <c r="O20" s="42"/>
      <c r="P20" s="27"/>
      <c r="Q20"/>
      <c r="R20"/>
      <c r="S20"/>
      <c r="T20"/>
      <c r="U20"/>
      <c r="V20"/>
      <c r="W20"/>
      <c r="X20"/>
      <c r="Y20"/>
    </row>
    <row r="21" spans="1:25" ht="14.25" customHeight="1">
      <c r="A21" s="46">
        <v>12</v>
      </c>
      <c r="B21" s="119"/>
      <c r="C21" s="120"/>
      <c r="D21" s="131"/>
      <c r="E21" s="132"/>
      <c r="F21" s="133"/>
      <c r="G21" s="30">
        <f>IF(ISERROR(Averages!F17),0,Averages!F17)</f>
        <v>0</v>
      </c>
      <c r="H21" s="88">
        <f t="shared" si="0"/>
        <v>0</v>
      </c>
      <c r="I21" s="74"/>
      <c r="J21" s="77"/>
      <c r="K21" s="45"/>
      <c r="L21" s="30">
        <f>IF(ISERROR(Averages!G106),0,Averages!G106)</f>
        <v>0</v>
      </c>
      <c r="M21" s="93">
        <f t="shared" si="1"/>
        <v>0</v>
      </c>
      <c r="N21" s="82">
        <f t="shared" si="2"/>
        <v>0</v>
      </c>
      <c r="O21" s="42"/>
      <c r="P21" s="27"/>
      <c r="Q21"/>
      <c r="R21"/>
      <c r="S21"/>
      <c r="T21"/>
      <c r="U21"/>
      <c r="V21"/>
      <c r="W21"/>
      <c r="X21"/>
      <c r="Y21"/>
    </row>
    <row r="22" spans="1:25" ht="14.25" customHeight="1">
      <c r="A22" s="46">
        <v>13</v>
      </c>
      <c r="B22" s="119"/>
      <c r="C22" s="120"/>
      <c r="D22" s="131"/>
      <c r="E22" s="132"/>
      <c r="F22" s="133"/>
      <c r="G22" s="30">
        <f>IF(ISERROR(Averages!F18),0,Averages!F18)</f>
        <v>0</v>
      </c>
      <c r="H22" s="88">
        <f t="shared" si="0"/>
        <v>0</v>
      </c>
      <c r="I22" s="74"/>
      <c r="J22" s="77"/>
      <c r="K22" s="45"/>
      <c r="L22" s="30">
        <f>IF(ISERROR(Averages!G107),0,Averages!G107)</f>
        <v>0</v>
      </c>
      <c r="M22" s="93">
        <f t="shared" si="1"/>
        <v>0</v>
      </c>
      <c r="N22" s="82">
        <f t="shared" si="2"/>
        <v>0</v>
      </c>
      <c r="O22" s="42"/>
      <c r="P22" s="27"/>
      <c r="Q22"/>
      <c r="R22"/>
      <c r="S22"/>
      <c r="T22"/>
      <c r="U22"/>
      <c r="V22"/>
      <c r="W22"/>
      <c r="X22"/>
      <c r="Y22"/>
    </row>
    <row r="23" spans="1:25" ht="14.25" customHeight="1">
      <c r="A23" s="46">
        <v>14</v>
      </c>
      <c r="B23" s="119"/>
      <c r="C23" s="120"/>
      <c r="D23" s="131"/>
      <c r="E23" s="132"/>
      <c r="F23" s="133"/>
      <c r="G23" s="30">
        <f>IF(ISERROR(Averages!F19),0,Averages!F19)</f>
        <v>0</v>
      </c>
      <c r="H23" s="88">
        <f t="shared" si="0"/>
        <v>0</v>
      </c>
      <c r="I23" s="74"/>
      <c r="J23" s="77"/>
      <c r="K23" s="45"/>
      <c r="L23" s="30">
        <f>IF(ISERROR(Averages!G108),0,Averages!G108)</f>
        <v>0</v>
      </c>
      <c r="M23" s="93">
        <f t="shared" si="1"/>
        <v>0</v>
      </c>
      <c r="N23" s="82">
        <f t="shared" si="2"/>
        <v>0</v>
      </c>
      <c r="O23" s="42"/>
      <c r="P23" s="27"/>
      <c r="Q23"/>
      <c r="R23"/>
      <c r="S23"/>
      <c r="T23"/>
      <c r="U23"/>
      <c r="V23"/>
      <c r="W23"/>
      <c r="X23"/>
      <c r="Y23"/>
    </row>
    <row r="24" spans="1:25" ht="14.25" customHeight="1" thickBot="1">
      <c r="A24" s="46">
        <v>15</v>
      </c>
      <c r="B24" s="135"/>
      <c r="C24" s="136"/>
      <c r="D24" s="153"/>
      <c r="E24" s="154"/>
      <c r="F24" s="155"/>
      <c r="G24" s="31">
        <f>IF(ISERROR(Averages!F20),0,Averages!F20)</f>
        <v>0</v>
      </c>
      <c r="H24" s="89">
        <f t="shared" si="0"/>
        <v>0</v>
      </c>
      <c r="I24" s="78"/>
      <c r="J24" s="79"/>
      <c r="K24" s="104"/>
      <c r="L24" s="31">
        <f>IF(ISERROR(Averages!G109),0,Averages!G109)</f>
        <v>0</v>
      </c>
      <c r="M24" s="94">
        <f t="shared" si="1"/>
        <v>0</v>
      </c>
      <c r="N24" s="83">
        <f>H24+I24+M24</f>
        <v>0</v>
      </c>
      <c r="O24" s="42"/>
      <c r="P24" s="27"/>
      <c r="Q24"/>
      <c r="R24"/>
      <c r="S24"/>
      <c r="T24"/>
      <c r="U24"/>
      <c r="V24"/>
      <c r="W24"/>
      <c r="X24"/>
      <c r="Y24"/>
    </row>
    <row r="25" spans="1:25" ht="12.75" customHeight="1" thickBot="1">
      <c r="A25" s="46"/>
      <c r="B25" s="137"/>
      <c r="C25" s="137"/>
      <c r="D25" s="52"/>
      <c r="E25" s="5"/>
      <c r="F25" s="53"/>
      <c r="G25" s="53"/>
      <c r="H25" s="5"/>
      <c r="I25" s="5"/>
      <c r="J25" s="5"/>
      <c r="K25" s="52"/>
      <c r="L25" s="5"/>
      <c r="M25" s="5"/>
      <c r="N25" s="9"/>
      <c r="O25" s="9"/>
      <c r="P25" s="27"/>
      <c r="Q25"/>
      <c r="R25"/>
      <c r="S25"/>
      <c r="T25"/>
      <c r="U25"/>
      <c r="V25"/>
      <c r="W25"/>
      <c r="X25"/>
      <c r="Y25"/>
    </row>
    <row r="26" spans="1:25" s="17" customFormat="1" ht="15.75" customHeight="1" thickBot="1">
      <c r="A26" s="46"/>
      <c r="B26" s="151" t="s">
        <v>4</v>
      </c>
      <c r="C26" s="152"/>
      <c r="D26" s="50"/>
      <c r="E26" s="51"/>
      <c r="F26" s="51"/>
      <c r="G26" s="51"/>
      <c r="H26" s="51"/>
      <c r="I26" s="51"/>
      <c r="J26" s="51"/>
      <c r="K26" s="103"/>
      <c r="L26" s="51"/>
      <c r="M26" s="51"/>
      <c r="N26" s="51"/>
      <c r="O26" s="40"/>
      <c r="P26" s="33"/>
      <c r="Q26"/>
      <c r="R26"/>
      <c r="S26"/>
      <c r="T26"/>
      <c r="U26"/>
      <c r="V26"/>
      <c r="W26"/>
      <c r="X26"/>
      <c r="Y26"/>
    </row>
    <row r="27" spans="1:25" s="17" customFormat="1" ht="12.75" customHeight="1">
      <c r="A27" s="46"/>
      <c r="B27" s="115" t="s">
        <v>14</v>
      </c>
      <c r="C27" s="116"/>
      <c r="D27" s="125" t="s">
        <v>0</v>
      </c>
      <c r="E27" s="126"/>
      <c r="F27" s="127" t="s">
        <v>26</v>
      </c>
      <c r="G27" s="123" t="s">
        <v>2</v>
      </c>
      <c r="H27" s="134"/>
      <c r="I27" s="134"/>
      <c r="J27" s="124"/>
      <c r="K27" s="21"/>
      <c r="L27" s="123" t="s">
        <v>3</v>
      </c>
      <c r="M27" s="124"/>
      <c r="N27" s="8"/>
      <c r="O27" s="43"/>
      <c r="P27" s="33"/>
      <c r="Q27"/>
      <c r="R27"/>
      <c r="S27"/>
      <c r="T27"/>
      <c r="U27"/>
      <c r="V27"/>
      <c r="W27"/>
      <c r="X27"/>
      <c r="Y27"/>
    </row>
    <row r="28" spans="1:25" s="17" customFormat="1" ht="20.25" customHeight="1">
      <c r="A28" s="46"/>
      <c r="B28" s="117"/>
      <c r="C28" s="118"/>
      <c r="D28" s="128"/>
      <c r="E28" s="129"/>
      <c r="F28" s="130"/>
      <c r="G28" s="106" t="s">
        <v>11</v>
      </c>
      <c r="H28" s="107" t="s">
        <v>103</v>
      </c>
      <c r="I28" s="108"/>
      <c r="J28" s="109"/>
      <c r="K28" s="110"/>
      <c r="L28" s="111" t="s">
        <v>11</v>
      </c>
      <c r="M28" s="109" t="s">
        <v>104</v>
      </c>
      <c r="N28" s="105" t="s">
        <v>5</v>
      </c>
      <c r="O28" s="44"/>
      <c r="P28" s="33"/>
      <c r="Q28"/>
      <c r="R28"/>
      <c r="S28"/>
      <c r="T28"/>
      <c r="U28"/>
      <c r="V28"/>
      <c r="W28"/>
      <c r="X28"/>
      <c r="Y28"/>
    </row>
    <row r="29" spans="1:25" s="17" customFormat="1" ht="14.25" customHeight="1">
      <c r="A29" s="46">
        <v>1</v>
      </c>
      <c r="B29" s="121"/>
      <c r="C29" s="122"/>
      <c r="D29" s="156"/>
      <c r="E29" s="157"/>
      <c r="F29" s="158"/>
      <c r="G29" s="95">
        <f>IF(ISERROR(Averages!F110),0,Averages!F110)</f>
        <v>0</v>
      </c>
      <c r="H29" s="87">
        <f>IF(G29&gt;10,3,0)</f>
        <v>0</v>
      </c>
      <c r="I29" s="72"/>
      <c r="J29" s="73"/>
      <c r="K29" s="45"/>
      <c r="L29" s="29">
        <f>IF(ISERROR(Averages!G146),0,Averages!G146)</f>
        <v>0</v>
      </c>
      <c r="M29" s="92">
        <f>IF(L29&gt;10,3,0)</f>
        <v>0</v>
      </c>
      <c r="N29" s="80">
        <f>H29+I29+M29</f>
        <v>0</v>
      </c>
      <c r="O29" s="42"/>
      <c r="P29" s="33"/>
      <c r="Q29"/>
      <c r="R29"/>
      <c r="S29"/>
      <c r="T29"/>
      <c r="U29"/>
      <c r="V29"/>
      <c r="W29"/>
      <c r="X29"/>
      <c r="Y29"/>
    </row>
    <row r="30" spans="1:25" s="17" customFormat="1" ht="14.25" customHeight="1">
      <c r="A30" s="46">
        <v>2</v>
      </c>
      <c r="B30" s="119"/>
      <c r="C30" s="120"/>
      <c r="D30" s="131"/>
      <c r="E30" s="132"/>
      <c r="F30" s="133"/>
      <c r="G30" s="30">
        <f>IF(ISERROR(Averages!F111),0,Averages!F111)</f>
        <v>0</v>
      </c>
      <c r="H30" s="88">
        <f aca="true" t="shared" si="3" ref="H30:H43">IF(G30&gt;10,3,0)</f>
        <v>0</v>
      </c>
      <c r="I30" s="74"/>
      <c r="J30" s="75"/>
      <c r="K30" s="45"/>
      <c r="L30" s="30">
        <f>IF(ISERROR(Averages!G147),0,Averages!G147)</f>
        <v>0</v>
      </c>
      <c r="M30" s="93">
        <f aca="true" t="shared" si="4" ref="M30:M43">IF(L30&gt;10,3,0)</f>
        <v>0</v>
      </c>
      <c r="N30" s="81">
        <f>H30+I30+M30</f>
        <v>0</v>
      </c>
      <c r="O30" s="42"/>
      <c r="P30" s="33"/>
      <c r="Q30"/>
      <c r="R30"/>
      <c r="S30"/>
      <c r="T30"/>
      <c r="U30"/>
      <c r="V30"/>
      <c r="W30"/>
      <c r="X30"/>
      <c r="Y30"/>
    </row>
    <row r="31" spans="1:25" s="17" customFormat="1" ht="14.25" customHeight="1">
      <c r="A31" s="46">
        <v>3</v>
      </c>
      <c r="B31" s="119"/>
      <c r="C31" s="120"/>
      <c r="D31" s="131"/>
      <c r="E31" s="132"/>
      <c r="F31" s="133"/>
      <c r="G31" s="30">
        <f>IF(ISERROR(Averages!F112),0,Averages!F112)</f>
        <v>0</v>
      </c>
      <c r="H31" s="88">
        <f t="shared" si="3"/>
        <v>0</v>
      </c>
      <c r="I31" s="74"/>
      <c r="J31" s="75"/>
      <c r="K31" s="45"/>
      <c r="L31" s="30">
        <f>IF(ISERROR(Averages!G148),0,Averages!G148)</f>
        <v>0</v>
      </c>
      <c r="M31" s="93">
        <f t="shared" si="4"/>
        <v>0</v>
      </c>
      <c r="N31" s="82">
        <f>H31+I31+M31</f>
        <v>0</v>
      </c>
      <c r="O31" s="42"/>
      <c r="P31" s="33"/>
      <c r="Q31"/>
      <c r="R31"/>
      <c r="S31"/>
      <c r="T31"/>
      <c r="U31"/>
      <c r="V31"/>
      <c r="W31"/>
      <c r="X31"/>
      <c r="Y31"/>
    </row>
    <row r="32" spans="1:25" s="17" customFormat="1" ht="14.25" customHeight="1">
      <c r="A32" s="46">
        <v>4</v>
      </c>
      <c r="B32" s="119"/>
      <c r="C32" s="120"/>
      <c r="D32" s="131"/>
      <c r="E32" s="132"/>
      <c r="F32" s="133"/>
      <c r="G32" s="30">
        <f>IF(ISERROR(Averages!F113),0,Averages!F113)</f>
        <v>0</v>
      </c>
      <c r="H32" s="88">
        <f t="shared" si="3"/>
        <v>0</v>
      </c>
      <c r="I32" s="74"/>
      <c r="J32" s="75"/>
      <c r="K32" s="45"/>
      <c r="L32" s="30">
        <f>IF(ISERROR(Averages!G149),0,Averages!G149)</f>
        <v>0</v>
      </c>
      <c r="M32" s="93">
        <f t="shared" si="4"/>
        <v>0</v>
      </c>
      <c r="N32" s="82">
        <f aca="true" t="shared" si="5" ref="N32:N41">H32+I32+M32</f>
        <v>0</v>
      </c>
      <c r="O32" s="42"/>
      <c r="P32" s="33"/>
      <c r="Q32"/>
      <c r="R32"/>
      <c r="S32"/>
      <c r="T32"/>
      <c r="U32"/>
      <c r="V32"/>
      <c r="W32"/>
      <c r="X32"/>
      <c r="Y32"/>
    </row>
    <row r="33" spans="1:25" s="17" customFormat="1" ht="14.25" customHeight="1">
      <c r="A33" s="46">
        <v>5</v>
      </c>
      <c r="B33" s="119"/>
      <c r="C33" s="120"/>
      <c r="D33" s="131"/>
      <c r="E33" s="132"/>
      <c r="F33" s="133"/>
      <c r="G33" s="30">
        <f>IF(ISERROR(Averages!F115),0,Averages!F115)</f>
        <v>0</v>
      </c>
      <c r="H33" s="88">
        <f t="shared" si="3"/>
        <v>0</v>
      </c>
      <c r="I33" s="74"/>
      <c r="J33" s="75"/>
      <c r="K33" s="45"/>
      <c r="L33" s="30">
        <f>IF(ISERROR(Averages!G151),0,Averages!G151)</f>
        <v>0</v>
      </c>
      <c r="M33" s="93">
        <f t="shared" si="4"/>
        <v>0</v>
      </c>
      <c r="N33" s="82">
        <f t="shared" si="5"/>
        <v>0</v>
      </c>
      <c r="O33" s="42"/>
      <c r="P33" s="33"/>
      <c r="Q33"/>
      <c r="R33"/>
      <c r="S33"/>
      <c r="T33"/>
      <c r="U33"/>
      <c r="V33"/>
      <c r="W33"/>
      <c r="X33"/>
      <c r="Y33"/>
    </row>
    <row r="34" spans="1:25" s="17" customFormat="1" ht="14.25" customHeight="1">
      <c r="A34" s="46">
        <v>6</v>
      </c>
      <c r="B34" s="119"/>
      <c r="C34" s="120"/>
      <c r="D34" s="131"/>
      <c r="E34" s="132"/>
      <c r="F34" s="133"/>
      <c r="G34" s="30">
        <f>IF(ISERROR(Averages!F116),0,Averages!F116)</f>
        <v>0</v>
      </c>
      <c r="H34" s="88">
        <f t="shared" si="3"/>
        <v>0</v>
      </c>
      <c r="I34" s="74"/>
      <c r="J34" s="75"/>
      <c r="K34" s="45"/>
      <c r="L34" s="30">
        <f>IF(ISERROR(Averages!G152),0,Averages!G152)</f>
        <v>0</v>
      </c>
      <c r="M34" s="93">
        <f t="shared" si="4"/>
        <v>0</v>
      </c>
      <c r="N34" s="82">
        <f t="shared" si="5"/>
        <v>0</v>
      </c>
      <c r="O34" s="42"/>
      <c r="P34" s="33"/>
      <c r="Q34"/>
      <c r="R34"/>
      <c r="S34"/>
      <c r="T34"/>
      <c r="U34"/>
      <c r="V34"/>
      <c r="W34"/>
      <c r="X34"/>
      <c r="Y34"/>
    </row>
    <row r="35" spans="1:25" s="17" customFormat="1" ht="14.25" customHeight="1">
      <c r="A35" s="46">
        <v>7</v>
      </c>
      <c r="B35" s="119"/>
      <c r="C35" s="120"/>
      <c r="D35" s="131"/>
      <c r="E35" s="132"/>
      <c r="F35" s="133"/>
      <c r="G35" s="30">
        <f>IF(ISERROR(Averages!F117),0,Averages!F117)</f>
        <v>0</v>
      </c>
      <c r="H35" s="88">
        <f t="shared" si="3"/>
        <v>0</v>
      </c>
      <c r="I35" s="74"/>
      <c r="J35" s="75"/>
      <c r="K35" s="45"/>
      <c r="L35" s="30">
        <f>IF(ISERROR(Averages!G153),0,Averages!G153)</f>
        <v>0</v>
      </c>
      <c r="M35" s="93">
        <f t="shared" si="4"/>
        <v>0</v>
      </c>
      <c r="N35" s="82">
        <f t="shared" si="5"/>
        <v>0</v>
      </c>
      <c r="O35" s="42"/>
      <c r="P35" s="33"/>
      <c r="Q35"/>
      <c r="R35"/>
      <c r="S35"/>
      <c r="T35"/>
      <c r="U35"/>
      <c r="V35"/>
      <c r="W35"/>
      <c r="X35"/>
      <c r="Y35"/>
    </row>
    <row r="36" spans="1:25" s="17" customFormat="1" ht="14.25" customHeight="1">
      <c r="A36" s="46">
        <v>8</v>
      </c>
      <c r="B36" s="119"/>
      <c r="C36" s="120"/>
      <c r="D36" s="131"/>
      <c r="E36" s="132"/>
      <c r="F36" s="133"/>
      <c r="G36" s="30">
        <f>IF(ISERROR(Averages!F118),0,Averages!F118)</f>
        <v>0</v>
      </c>
      <c r="H36" s="88">
        <f t="shared" si="3"/>
        <v>0</v>
      </c>
      <c r="I36" s="76"/>
      <c r="J36" s="75"/>
      <c r="K36" s="45"/>
      <c r="L36" s="30">
        <f>IF(ISERROR(Averages!G154),0,Averages!G154)</f>
        <v>0</v>
      </c>
      <c r="M36" s="93">
        <f t="shared" si="4"/>
        <v>0</v>
      </c>
      <c r="N36" s="82">
        <f t="shared" si="5"/>
        <v>0</v>
      </c>
      <c r="O36" s="42"/>
      <c r="P36" s="33"/>
      <c r="Q36"/>
      <c r="R36"/>
      <c r="S36"/>
      <c r="T36"/>
      <c r="U36"/>
      <c r="V36"/>
      <c r="W36"/>
      <c r="X36"/>
      <c r="Y36"/>
    </row>
    <row r="37" spans="1:25" s="17" customFormat="1" ht="14.25" customHeight="1">
      <c r="A37" s="46">
        <v>9</v>
      </c>
      <c r="B37" s="119"/>
      <c r="C37" s="120"/>
      <c r="D37" s="131"/>
      <c r="E37" s="132"/>
      <c r="F37" s="133"/>
      <c r="G37" s="30">
        <f>IF(ISERROR(Averages!F119),0,Averages!F119)</f>
        <v>0</v>
      </c>
      <c r="H37" s="88">
        <f t="shared" si="3"/>
        <v>0</v>
      </c>
      <c r="I37" s="74"/>
      <c r="J37" s="75"/>
      <c r="K37" s="45"/>
      <c r="L37" s="30">
        <f>IF(ISERROR(Averages!G155),0,Averages!G155)</f>
        <v>0</v>
      </c>
      <c r="M37" s="93">
        <f t="shared" si="4"/>
        <v>0</v>
      </c>
      <c r="N37" s="82">
        <f t="shared" si="5"/>
        <v>0</v>
      </c>
      <c r="O37" s="42"/>
      <c r="P37" s="33"/>
      <c r="Q37"/>
      <c r="R37"/>
      <c r="S37"/>
      <c r="T37"/>
      <c r="U37"/>
      <c r="V37"/>
      <c r="W37"/>
      <c r="X37"/>
      <c r="Y37"/>
    </row>
    <row r="38" spans="1:25" s="17" customFormat="1" ht="14.25" customHeight="1">
      <c r="A38" s="46">
        <v>10</v>
      </c>
      <c r="B38" s="119"/>
      <c r="C38" s="120"/>
      <c r="D38" s="131"/>
      <c r="E38" s="132"/>
      <c r="F38" s="133"/>
      <c r="G38" s="30">
        <f>IF(ISERROR(Averages!F120),0,Averages!F120)</f>
        <v>0</v>
      </c>
      <c r="H38" s="88">
        <f t="shared" si="3"/>
        <v>0</v>
      </c>
      <c r="I38" s="74"/>
      <c r="J38" s="75"/>
      <c r="K38" s="45"/>
      <c r="L38" s="30">
        <f>IF(ISERROR(Averages!G156),0,Averages!G156)</f>
        <v>0</v>
      </c>
      <c r="M38" s="93">
        <f t="shared" si="4"/>
        <v>0</v>
      </c>
      <c r="N38" s="82">
        <f t="shared" si="5"/>
        <v>0</v>
      </c>
      <c r="O38" s="42"/>
      <c r="P38" s="33"/>
      <c r="Q38"/>
      <c r="R38"/>
      <c r="S38"/>
      <c r="T38"/>
      <c r="U38"/>
      <c r="V38"/>
      <c r="W38"/>
      <c r="X38"/>
      <c r="Y38"/>
    </row>
    <row r="39" spans="1:25" s="17" customFormat="1" ht="14.25" customHeight="1">
      <c r="A39" s="46">
        <v>11</v>
      </c>
      <c r="B39" s="119"/>
      <c r="C39" s="120"/>
      <c r="D39" s="131"/>
      <c r="E39" s="132"/>
      <c r="F39" s="133"/>
      <c r="G39" s="30">
        <f>IF(ISERROR(Averages!F121),0,Averages!F121)</f>
        <v>0</v>
      </c>
      <c r="H39" s="88">
        <f t="shared" si="3"/>
        <v>0</v>
      </c>
      <c r="I39" s="74"/>
      <c r="J39" s="75"/>
      <c r="K39" s="45"/>
      <c r="L39" s="30">
        <f>IF(ISERROR(Averages!G157),0,Averages!G157)</f>
        <v>0</v>
      </c>
      <c r="M39" s="93">
        <f t="shared" si="4"/>
        <v>0</v>
      </c>
      <c r="N39" s="82">
        <f t="shared" si="5"/>
        <v>0</v>
      </c>
      <c r="O39" s="42"/>
      <c r="P39" s="33"/>
      <c r="Q39"/>
      <c r="R39"/>
      <c r="S39"/>
      <c r="T39"/>
      <c r="U39"/>
      <c r="V39"/>
      <c r="W39"/>
      <c r="X39"/>
      <c r="Y39"/>
    </row>
    <row r="40" spans="1:25" s="17" customFormat="1" ht="14.25" customHeight="1">
      <c r="A40" s="46">
        <v>12</v>
      </c>
      <c r="B40" s="119"/>
      <c r="C40" s="120"/>
      <c r="D40" s="131"/>
      <c r="E40" s="132"/>
      <c r="F40" s="133"/>
      <c r="G40" s="30">
        <f>IF(ISERROR(Averages!F122),0,Averages!F122)</f>
        <v>0</v>
      </c>
      <c r="H40" s="88">
        <f t="shared" si="3"/>
        <v>0</v>
      </c>
      <c r="I40" s="74"/>
      <c r="J40" s="77"/>
      <c r="K40" s="45"/>
      <c r="L40" s="30">
        <f>IF(ISERROR(Averages!G158),0,Averages!G158)</f>
        <v>0</v>
      </c>
      <c r="M40" s="93">
        <f t="shared" si="4"/>
        <v>0</v>
      </c>
      <c r="N40" s="82">
        <f t="shared" si="5"/>
        <v>0</v>
      </c>
      <c r="O40" s="42"/>
      <c r="P40" s="33"/>
      <c r="Q40"/>
      <c r="R40"/>
      <c r="S40"/>
      <c r="T40"/>
      <c r="U40"/>
      <c r="V40"/>
      <c r="W40"/>
      <c r="X40"/>
      <c r="Y40"/>
    </row>
    <row r="41" spans="1:25" s="17" customFormat="1" ht="14.25" customHeight="1">
      <c r="A41" s="46">
        <v>13</v>
      </c>
      <c r="B41" s="119"/>
      <c r="C41" s="120"/>
      <c r="D41" s="131"/>
      <c r="E41" s="132"/>
      <c r="F41" s="133"/>
      <c r="G41" s="30">
        <f>IF(ISERROR(Averages!F123),0,Averages!F123)</f>
        <v>0</v>
      </c>
      <c r="H41" s="88">
        <f t="shared" si="3"/>
        <v>0</v>
      </c>
      <c r="I41" s="74"/>
      <c r="J41" s="77"/>
      <c r="K41" s="45"/>
      <c r="L41" s="30">
        <f>IF(ISERROR(Averages!G159),0,Averages!G159)</f>
        <v>0</v>
      </c>
      <c r="M41" s="93">
        <f t="shared" si="4"/>
        <v>0</v>
      </c>
      <c r="N41" s="82">
        <f t="shared" si="5"/>
        <v>0</v>
      </c>
      <c r="O41" s="42"/>
      <c r="P41" s="33"/>
      <c r="Q41"/>
      <c r="R41"/>
      <c r="S41"/>
      <c r="T41"/>
      <c r="U41"/>
      <c r="V41"/>
      <c r="W41"/>
      <c r="X41"/>
      <c r="Y41"/>
    </row>
    <row r="42" spans="1:25" s="17" customFormat="1" ht="14.25" customHeight="1">
      <c r="A42" s="46">
        <v>14</v>
      </c>
      <c r="B42" s="119"/>
      <c r="C42" s="120"/>
      <c r="D42" s="131"/>
      <c r="E42" s="132"/>
      <c r="F42" s="133"/>
      <c r="G42" s="30">
        <f>IF(ISERROR(Averages!F124),0,Averages!F124)</f>
        <v>0</v>
      </c>
      <c r="H42" s="88">
        <f t="shared" si="3"/>
        <v>0</v>
      </c>
      <c r="I42" s="74"/>
      <c r="J42" s="77"/>
      <c r="K42" s="45"/>
      <c r="L42" s="30">
        <f>IF(ISERROR(Averages!G160),0,Averages!G160)</f>
        <v>0</v>
      </c>
      <c r="M42" s="93">
        <f t="shared" si="4"/>
        <v>0</v>
      </c>
      <c r="N42" s="82">
        <f>H42+I42+M42</f>
        <v>0</v>
      </c>
      <c r="O42" s="42"/>
      <c r="P42" s="33"/>
      <c r="Q42"/>
      <c r="R42"/>
      <c r="S42"/>
      <c r="T42"/>
      <c r="U42"/>
      <c r="V42"/>
      <c r="W42"/>
      <c r="X42"/>
      <c r="Y42"/>
    </row>
    <row r="43" spans="1:25" s="17" customFormat="1" ht="14.25" customHeight="1" thickBot="1">
      <c r="A43" s="46">
        <v>15</v>
      </c>
      <c r="B43" s="135"/>
      <c r="C43" s="136"/>
      <c r="D43" s="153"/>
      <c r="E43" s="154"/>
      <c r="F43" s="155"/>
      <c r="G43" s="31">
        <f>IF(ISERROR(Averages!F125),0,Averages!F125)</f>
        <v>0</v>
      </c>
      <c r="H43" s="89">
        <f t="shared" si="3"/>
        <v>0</v>
      </c>
      <c r="I43" s="78"/>
      <c r="J43" s="79"/>
      <c r="K43" s="45"/>
      <c r="L43" s="31">
        <f>IF(ISERROR(Averages!G161),0,Averages!G161)</f>
        <v>0</v>
      </c>
      <c r="M43" s="94">
        <f t="shared" si="4"/>
        <v>0</v>
      </c>
      <c r="N43" s="83">
        <f>H43+I43+M43</f>
        <v>0</v>
      </c>
      <c r="O43" s="42"/>
      <c r="P43" s="33"/>
      <c r="Q43"/>
      <c r="R43"/>
      <c r="S43"/>
      <c r="T43"/>
      <c r="U43"/>
      <c r="V43"/>
      <c r="W43"/>
      <c r="X43"/>
      <c r="Y43"/>
    </row>
    <row r="44" spans="1:25" s="17" customFormat="1" ht="16.5" customHeight="1" thickBot="1">
      <c r="A44" s="1"/>
      <c r="B44" s="102" t="s">
        <v>105</v>
      </c>
      <c r="C44" s="10"/>
      <c r="D44" s="3"/>
      <c r="E44" s="3"/>
      <c r="F44" s="3"/>
      <c r="G44" s="3"/>
      <c r="H44" s="3"/>
      <c r="I44" s="3"/>
      <c r="J44" s="11"/>
      <c r="K44" s="3"/>
      <c r="L44" s="24"/>
      <c r="M44" s="12" t="s">
        <v>222</v>
      </c>
      <c r="N44" s="96">
        <f>SUM(N10:N43)</f>
        <v>0</v>
      </c>
      <c r="O44" s="28"/>
      <c r="P44" s="33"/>
      <c r="Q44"/>
      <c r="R44"/>
      <c r="S44"/>
      <c r="T44"/>
      <c r="U44"/>
      <c r="V44"/>
      <c r="W44"/>
      <c r="X44"/>
      <c r="Y44"/>
    </row>
    <row r="45" spans="1:25" s="17" customFormat="1" ht="15.75" customHeight="1" thickTop="1">
      <c r="A45" s="1"/>
      <c r="B45" s="3"/>
      <c r="C45" s="3"/>
      <c r="D45" s="3"/>
      <c r="E45" s="3"/>
      <c r="F45" s="3"/>
      <c r="G45" s="3"/>
      <c r="H45" s="3"/>
      <c r="J45" s="3"/>
      <c r="L45" s="3"/>
      <c r="M45" s="12"/>
      <c r="N45" s="13" t="s">
        <v>9</v>
      </c>
      <c r="O45" s="39"/>
      <c r="P45" s="33"/>
      <c r="Q45"/>
      <c r="R45"/>
      <c r="S45"/>
      <c r="T45"/>
      <c r="U45"/>
      <c r="V45"/>
      <c r="W45"/>
      <c r="X45"/>
      <c r="Y45"/>
    </row>
    <row r="46" spans="1:25" s="17" customFormat="1" ht="5.2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3"/>
      <c r="Q46"/>
      <c r="R46"/>
      <c r="S46"/>
      <c r="T46"/>
      <c r="U46"/>
      <c r="V46"/>
      <c r="W46"/>
      <c r="X46"/>
      <c r="Y46"/>
    </row>
    <row r="47" spans="1:25" ht="15" customHeight="1">
      <c r="A47" s="1"/>
      <c r="B47" s="5"/>
      <c r="C47" s="5"/>
      <c r="D47" s="14" t="s">
        <v>219</v>
      </c>
      <c r="E47" s="159"/>
      <c r="F47" s="159"/>
      <c r="G47" s="159"/>
      <c r="H47" s="159"/>
      <c r="I47" s="159"/>
      <c r="J47" s="159"/>
      <c r="K47" s="112"/>
      <c r="L47" s="5"/>
      <c r="M47" s="5"/>
      <c r="N47" s="5"/>
      <c r="O47" s="5"/>
      <c r="P47" s="27"/>
      <c r="Q47"/>
      <c r="R47"/>
      <c r="S47"/>
      <c r="T47"/>
      <c r="U47"/>
      <c r="V47"/>
      <c r="W47"/>
      <c r="X47"/>
      <c r="Y47"/>
    </row>
    <row r="48" spans="1:25" ht="20.25" customHeight="1">
      <c r="A48" s="1"/>
      <c r="B48" s="5"/>
      <c r="C48" s="5"/>
      <c r="D48" s="14" t="s">
        <v>220</v>
      </c>
      <c r="E48" s="138"/>
      <c r="F48" s="138"/>
      <c r="G48" s="138"/>
      <c r="H48" s="138"/>
      <c r="I48" s="138"/>
      <c r="J48" s="138"/>
      <c r="K48" s="112"/>
      <c r="L48" s="5"/>
      <c r="M48" s="5"/>
      <c r="N48" s="5"/>
      <c r="O48" s="5"/>
      <c r="P48" s="27"/>
      <c r="Q48"/>
      <c r="R48"/>
      <c r="S48"/>
      <c r="T48"/>
      <c r="U48"/>
      <c r="V48"/>
      <c r="W48"/>
      <c r="X48"/>
      <c r="Y48"/>
    </row>
    <row r="49" spans="1:25" ht="20.25" customHeight="1">
      <c r="A49" s="1"/>
      <c r="B49" s="5"/>
      <c r="C49" s="5"/>
      <c r="D49" s="3"/>
      <c r="E49" s="138"/>
      <c r="F49" s="138"/>
      <c r="G49" s="138"/>
      <c r="H49" s="138"/>
      <c r="I49" s="138"/>
      <c r="J49" s="138"/>
      <c r="K49" s="112"/>
      <c r="L49" s="5"/>
      <c r="M49" s="5"/>
      <c r="N49" s="5"/>
      <c r="O49" s="5"/>
      <c r="P49" s="27"/>
      <c r="Q49"/>
      <c r="R49"/>
      <c r="S49"/>
      <c r="T49"/>
      <c r="U49"/>
      <c r="V49"/>
      <c r="W49"/>
      <c r="X49"/>
      <c r="Y49"/>
    </row>
    <row r="50" spans="1:25" ht="20.25" customHeight="1">
      <c r="A50" s="1"/>
      <c r="B50" s="5"/>
      <c r="C50" s="5"/>
      <c r="D50" s="3"/>
      <c r="E50" s="138"/>
      <c r="F50" s="138"/>
      <c r="G50" s="138"/>
      <c r="H50" s="138"/>
      <c r="I50" s="138"/>
      <c r="J50" s="138"/>
      <c r="K50" s="112"/>
      <c r="L50" s="5"/>
      <c r="M50" s="5"/>
      <c r="N50" s="5"/>
      <c r="O50" s="5"/>
      <c r="P50" s="27"/>
      <c r="Q50"/>
      <c r="R50"/>
      <c r="S50"/>
      <c r="T50"/>
      <c r="U50"/>
      <c r="V50"/>
      <c r="W50"/>
      <c r="X50"/>
      <c r="Y50"/>
    </row>
    <row r="51" spans="1:25" ht="20.25" customHeight="1">
      <c r="A51" s="1"/>
      <c r="B51" s="5"/>
      <c r="C51" s="5"/>
      <c r="D51" s="3"/>
      <c r="E51" s="138"/>
      <c r="F51" s="138"/>
      <c r="G51" s="138"/>
      <c r="H51" s="138"/>
      <c r="I51" s="138"/>
      <c r="J51" s="138"/>
      <c r="K51" s="112"/>
      <c r="L51" s="5"/>
      <c r="M51" s="5"/>
      <c r="N51" s="5"/>
      <c r="O51" s="5"/>
      <c r="P51" s="27"/>
      <c r="Q51"/>
      <c r="R51"/>
      <c r="S51"/>
      <c r="T51"/>
      <c r="U51"/>
      <c r="V51"/>
      <c r="W51"/>
      <c r="X51"/>
      <c r="Y51"/>
    </row>
    <row r="52" spans="1:25" ht="20.25" customHeight="1">
      <c r="A52" s="1"/>
      <c r="B52" s="5"/>
      <c r="C52" s="5"/>
      <c r="D52" s="14" t="s">
        <v>221</v>
      </c>
      <c r="E52" s="138"/>
      <c r="F52" s="138"/>
      <c r="G52" s="138"/>
      <c r="H52" s="138"/>
      <c r="I52" s="138"/>
      <c r="J52" s="138"/>
      <c r="K52" s="112"/>
      <c r="L52" s="5"/>
      <c r="M52" s="5"/>
      <c r="N52" s="5"/>
      <c r="O52" s="5"/>
      <c r="P52" s="27"/>
      <c r="Q52"/>
      <c r="R52"/>
      <c r="S52"/>
      <c r="T52"/>
      <c r="U52"/>
      <c r="V52"/>
      <c r="W52"/>
      <c r="X52"/>
      <c r="Y52"/>
    </row>
    <row r="53" spans="1:25" ht="15" customHeight="1" thickBot="1">
      <c r="A53" s="1"/>
      <c r="B53" s="5"/>
      <c r="C53" s="5"/>
      <c r="D53" s="5"/>
      <c r="E53" s="14"/>
      <c r="F53" s="47"/>
      <c r="G53" s="47"/>
      <c r="H53" s="47"/>
      <c r="I53" s="47"/>
      <c r="J53" s="47"/>
      <c r="K53" s="113"/>
      <c r="L53" s="5"/>
      <c r="M53" s="5"/>
      <c r="N53" s="5"/>
      <c r="O53" s="5"/>
      <c r="P53" s="27"/>
      <c r="Q53"/>
      <c r="R53"/>
      <c r="S53"/>
      <c r="T53"/>
      <c r="U53"/>
      <c r="V53"/>
      <c r="W53"/>
      <c r="X53"/>
      <c r="Y53"/>
    </row>
    <row r="54" spans="1:25" ht="15" customHeight="1" thickBot="1">
      <c r="A54" s="1"/>
      <c r="B54" s="5"/>
      <c r="C54" s="5"/>
      <c r="D54" s="5"/>
      <c r="E54" s="14" t="s">
        <v>12</v>
      </c>
      <c r="F54" s="5"/>
      <c r="G54" s="23" t="s">
        <v>23</v>
      </c>
      <c r="H54" s="23" t="s">
        <v>24</v>
      </c>
      <c r="I54" s="15" t="s">
        <v>13</v>
      </c>
      <c r="J54" s="5"/>
      <c r="K54" s="5"/>
      <c r="L54" s="5"/>
      <c r="M54" s="5"/>
      <c r="N54" s="5"/>
      <c r="O54" s="5"/>
      <c r="P54" s="27"/>
      <c r="Q54"/>
      <c r="R54"/>
      <c r="S54"/>
      <c r="T54"/>
      <c r="U54"/>
      <c r="V54"/>
      <c r="W54"/>
      <c r="X54"/>
      <c r="Y54"/>
    </row>
    <row r="55" spans="1:25" ht="6.75" customHeight="1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7"/>
      <c r="Q55"/>
      <c r="R55"/>
      <c r="S55"/>
      <c r="T55"/>
      <c r="U55"/>
      <c r="V55"/>
      <c r="W55"/>
      <c r="X55"/>
      <c r="Y55"/>
    </row>
    <row r="56" spans="1:25" ht="15" customHeight="1">
      <c r="A56" s="114" t="s">
        <v>39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27"/>
      <c r="Q56"/>
      <c r="R56"/>
      <c r="S56"/>
      <c r="T56"/>
      <c r="U56"/>
      <c r="V56"/>
      <c r="W56"/>
      <c r="X56"/>
      <c r="Y56"/>
    </row>
    <row r="57" spans="1:25" ht="15" customHeight="1">
      <c r="A57" s="114" t="s">
        <v>40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27"/>
      <c r="Q57"/>
      <c r="R57"/>
      <c r="S57"/>
      <c r="T57"/>
      <c r="U57"/>
      <c r="V57"/>
      <c r="W57"/>
      <c r="X57"/>
      <c r="Y57"/>
    </row>
    <row r="58" spans="1:25" s="27" customFormat="1" ht="1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Q58" s="26"/>
      <c r="R58"/>
      <c r="S58"/>
      <c r="T58"/>
      <c r="U58"/>
      <c r="V58"/>
      <c r="W58"/>
      <c r="X58"/>
      <c r="Y58"/>
    </row>
    <row r="59" spans="1:25" s="27" customFormat="1" ht="12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Q59" s="26"/>
      <c r="R59"/>
      <c r="S59"/>
      <c r="T59"/>
      <c r="U59"/>
      <c r="V59"/>
      <c r="W59"/>
      <c r="X59"/>
      <c r="Y59"/>
    </row>
    <row r="60" spans="1:25" s="27" customFormat="1" ht="12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Q60" s="26"/>
      <c r="R60"/>
      <c r="S60"/>
      <c r="T60"/>
      <c r="U60"/>
      <c r="V60"/>
      <c r="W60"/>
      <c r="X60"/>
      <c r="Y60"/>
    </row>
    <row r="61" spans="1:25" s="27" customFormat="1" ht="12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Q61" s="26"/>
      <c r="R61"/>
      <c r="S61"/>
      <c r="T61"/>
      <c r="U61"/>
      <c r="V61"/>
      <c r="W61"/>
      <c r="X61"/>
      <c r="Y61"/>
    </row>
    <row r="62" spans="1:25" s="27" customFormat="1" ht="12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Q62" s="26"/>
      <c r="R62"/>
      <c r="S62"/>
      <c r="T62"/>
      <c r="U62"/>
      <c r="V62"/>
      <c r="W62"/>
      <c r="X62"/>
      <c r="Y62"/>
    </row>
    <row r="63" spans="1:25" s="27" customFormat="1" ht="12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Q63" s="26"/>
      <c r="R63"/>
      <c r="S63"/>
      <c r="T63"/>
      <c r="U63"/>
      <c r="V63"/>
      <c r="W63"/>
      <c r="X63"/>
      <c r="Y63"/>
    </row>
    <row r="64" spans="1:25" s="27" customFormat="1" ht="12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Q64" s="26"/>
      <c r="R64"/>
      <c r="S64"/>
      <c r="T64"/>
      <c r="U64"/>
      <c r="V64"/>
      <c r="W64"/>
      <c r="X64"/>
      <c r="Y64"/>
    </row>
    <row r="65" spans="1:25" s="27" customFormat="1" ht="12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Q65" s="26"/>
      <c r="R65"/>
      <c r="S65"/>
      <c r="T65"/>
      <c r="U65"/>
      <c r="V65"/>
      <c r="W65"/>
      <c r="X65"/>
      <c r="Y65"/>
    </row>
    <row r="66" spans="1:25" s="27" customFormat="1" ht="12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Q66" s="26"/>
      <c r="R66"/>
      <c r="S66"/>
      <c r="T66"/>
      <c r="U66"/>
      <c r="V66"/>
      <c r="W66"/>
      <c r="X66"/>
      <c r="Y66"/>
    </row>
    <row r="67" spans="1:25" s="27" customFormat="1" ht="12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Q67" s="26"/>
      <c r="R67"/>
      <c r="S67"/>
      <c r="T67"/>
      <c r="U67"/>
      <c r="V67"/>
      <c r="W67"/>
      <c r="X67"/>
      <c r="Y67"/>
    </row>
    <row r="68" spans="1:25" s="27" customFormat="1" ht="12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Q68" s="26"/>
      <c r="R68"/>
      <c r="S68"/>
      <c r="T68"/>
      <c r="U68"/>
      <c r="V68"/>
      <c r="W68"/>
      <c r="X68"/>
      <c r="Y68"/>
    </row>
    <row r="69" spans="1:25" s="27" customFormat="1" ht="12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Q69" s="26"/>
      <c r="R69"/>
      <c r="S69"/>
      <c r="T69"/>
      <c r="U69"/>
      <c r="V69"/>
      <c r="W69"/>
      <c r="X69"/>
      <c r="Y69"/>
    </row>
    <row r="70" spans="1:25" s="27" customFormat="1" ht="12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Q70" s="26"/>
      <c r="R70"/>
      <c r="S70"/>
      <c r="T70"/>
      <c r="U70"/>
      <c r="V70"/>
      <c r="W70"/>
      <c r="X70"/>
      <c r="Y70"/>
    </row>
    <row r="71" spans="1:25" s="27" customFormat="1" ht="12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Q71" s="26"/>
      <c r="R71"/>
      <c r="S71"/>
      <c r="T71"/>
      <c r="U71"/>
      <c r="V71"/>
      <c r="W71"/>
      <c r="X71"/>
      <c r="Y71"/>
    </row>
    <row r="72" spans="1:25" s="27" customFormat="1" ht="12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Q72" s="26"/>
      <c r="R72"/>
      <c r="S72"/>
      <c r="T72"/>
      <c r="U72"/>
      <c r="V72"/>
      <c r="W72"/>
      <c r="X72"/>
      <c r="Y72"/>
    </row>
    <row r="73" spans="1:25" s="27" customFormat="1" ht="12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Q73" s="26"/>
      <c r="R73"/>
      <c r="S73"/>
      <c r="T73"/>
      <c r="U73"/>
      <c r="V73"/>
      <c r="W73"/>
      <c r="X73"/>
      <c r="Y73"/>
    </row>
    <row r="74" spans="1:25" s="27" customFormat="1" ht="12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Q74" s="26"/>
      <c r="R74"/>
      <c r="S74"/>
      <c r="T74"/>
      <c r="U74"/>
      <c r="V74"/>
      <c r="W74"/>
      <c r="X74"/>
      <c r="Y74"/>
    </row>
    <row r="75" spans="1:25" s="27" customFormat="1" ht="12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Q75" s="26"/>
      <c r="R75"/>
      <c r="S75"/>
      <c r="T75"/>
      <c r="U75"/>
      <c r="V75"/>
      <c r="W75"/>
      <c r="X75"/>
      <c r="Y75"/>
    </row>
    <row r="76" spans="1:25" s="27" customFormat="1" ht="12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Q76" s="26"/>
      <c r="R76"/>
      <c r="S76"/>
      <c r="T76"/>
      <c r="U76"/>
      <c r="V76"/>
      <c r="W76"/>
      <c r="X76"/>
      <c r="Y76"/>
    </row>
    <row r="77" spans="1:25" s="27" customFormat="1" ht="12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Q77" s="26"/>
      <c r="R77"/>
      <c r="S77"/>
      <c r="T77"/>
      <c r="U77"/>
      <c r="V77"/>
      <c r="W77"/>
      <c r="X77"/>
      <c r="Y77"/>
    </row>
    <row r="78" spans="1:25" s="27" customFormat="1" ht="12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Q78" s="26"/>
      <c r="R78"/>
      <c r="S78"/>
      <c r="T78"/>
      <c r="U78"/>
      <c r="V78"/>
      <c r="W78"/>
      <c r="X78"/>
      <c r="Y78"/>
    </row>
    <row r="79" spans="1:25" s="27" customFormat="1" ht="12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Q79" s="26"/>
      <c r="R79"/>
      <c r="S79"/>
      <c r="T79"/>
      <c r="U79"/>
      <c r="V79"/>
      <c r="W79"/>
      <c r="X79"/>
      <c r="Y79"/>
    </row>
    <row r="80" spans="1:25" s="27" customFormat="1" ht="12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Q80" s="26"/>
      <c r="R80"/>
      <c r="S80"/>
      <c r="T80"/>
      <c r="U80"/>
      <c r="V80"/>
      <c r="W80"/>
      <c r="X80"/>
      <c r="Y80"/>
    </row>
    <row r="81" spans="1:25" s="27" customFormat="1" ht="12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Q81" s="26"/>
      <c r="R81"/>
      <c r="S81"/>
      <c r="T81"/>
      <c r="U81"/>
      <c r="V81"/>
      <c r="W81"/>
      <c r="X81"/>
      <c r="Y81"/>
    </row>
    <row r="82" spans="1:25" s="27" customFormat="1" ht="12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Q82" s="26"/>
      <c r="R82"/>
      <c r="S82"/>
      <c r="T82"/>
      <c r="U82"/>
      <c r="V82"/>
      <c r="W82"/>
      <c r="X82"/>
      <c r="Y82"/>
    </row>
    <row r="83" spans="1:25" s="27" customFormat="1" ht="12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Q83" s="26"/>
      <c r="R83"/>
      <c r="S83"/>
      <c r="T83"/>
      <c r="U83"/>
      <c r="V83"/>
      <c r="W83"/>
      <c r="X83"/>
      <c r="Y83"/>
    </row>
    <row r="84" spans="1:25" s="27" customFormat="1" ht="12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Q84" s="26"/>
      <c r="R84"/>
      <c r="S84"/>
      <c r="T84"/>
      <c r="U84"/>
      <c r="V84"/>
      <c r="W84"/>
      <c r="X84"/>
      <c r="Y84"/>
    </row>
    <row r="85" spans="1:25" s="27" customFormat="1" ht="12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Q85" s="26"/>
      <c r="R85"/>
      <c r="S85"/>
      <c r="T85"/>
      <c r="U85"/>
      <c r="V85"/>
      <c r="W85"/>
      <c r="X85"/>
      <c r="Y85"/>
    </row>
    <row r="86" spans="1:25" s="27" customFormat="1" ht="12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Q86" s="26"/>
      <c r="R86"/>
      <c r="S86"/>
      <c r="T86"/>
      <c r="U86"/>
      <c r="V86"/>
      <c r="W86"/>
      <c r="X86"/>
      <c r="Y86"/>
    </row>
    <row r="87" spans="1:25" s="27" customFormat="1" ht="12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Q87" s="26"/>
      <c r="R87"/>
      <c r="S87"/>
      <c r="T87"/>
      <c r="U87"/>
      <c r="V87"/>
      <c r="W87"/>
      <c r="X87"/>
      <c r="Y87"/>
    </row>
    <row r="88" spans="1:25" s="27" customFormat="1" ht="12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Q88" s="26"/>
      <c r="R88"/>
      <c r="S88"/>
      <c r="T88"/>
      <c r="U88"/>
      <c r="V88"/>
      <c r="W88"/>
      <c r="X88"/>
      <c r="Y88"/>
    </row>
    <row r="89" spans="1:25" s="27" customFormat="1" ht="12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Q89" s="26"/>
      <c r="R89"/>
      <c r="S89"/>
      <c r="T89"/>
      <c r="U89"/>
      <c r="V89"/>
      <c r="W89"/>
      <c r="X89"/>
      <c r="Y89"/>
    </row>
    <row r="90" spans="1:25" s="27" customFormat="1" ht="12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Q90" s="26"/>
      <c r="R90"/>
      <c r="S90"/>
      <c r="T90"/>
      <c r="U90"/>
      <c r="V90"/>
      <c r="W90"/>
      <c r="X90"/>
      <c r="Y90"/>
    </row>
    <row r="91" spans="1:25" s="27" customFormat="1" ht="12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Q91" s="26"/>
      <c r="R91"/>
      <c r="S91"/>
      <c r="T91"/>
      <c r="U91"/>
      <c r="V91"/>
      <c r="W91"/>
      <c r="X91"/>
      <c r="Y91"/>
    </row>
    <row r="92" spans="1:25" s="27" customFormat="1" ht="12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Q92" s="26"/>
      <c r="R92"/>
      <c r="S92"/>
      <c r="T92"/>
      <c r="U92"/>
      <c r="V92"/>
      <c r="W92"/>
      <c r="X92"/>
      <c r="Y92"/>
    </row>
    <row r="93" spans="1:25" s="27" customFormat="1" ht="12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Q93" s="26"/>
      <c r="R93"/>
      <c r="S93"/>
      <c r="T93"/>
      <c r="U93"/>
      <c r="V93"/>
      <c r="W93"/>
      <c r="X93"/>
      <c r="Y93"/>
    </row>
    <row r="94" spans="1:25" s="27" customFormat="1" ht="12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Q94" s="26"/>
      <c r="R94"/>
      <c r="S94"/>
      <c r="T94"/>
      <c r="U94"/>
      <c r="V94"/>
      <c r="W94"/>
      <c r="X94"/>
      <c r="Y94"/>
    </row>
    <row r="95" spans="1:25" s="27" customFormat="1" ht="12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Q95" s="26"/>
      <c r="R95"/>
      <c r="S95"/>
      <c r="T95"/>
      <c r="U95"/>
      <c r="V95"/>
      <c r="W95"/>
      <c r="X95"/>
      <c r="Y95"/>
    </row>
    <row r="96" spans="1:25" s="27" customFormat="1" ht="12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Q96" s="26"/>
      <c r="R96"/>
      <c r="S96"/>
      <c r="T96"/>
      <c r="U96"/>
      <c r="V96"/>
      <c r="W96"/>
      <c r="X96"/>
      <c r="Y96"/>
    </row>
    <row r="97" spans="1:25" s="27" customFormat="1" ht="12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Q97" s="26"/>
      <c r="R97"/>
      <c r="S97"/>
      <c r="T97"/>
      <c r="U97"/>
      <c r="V97"/>
      <c r="W97"/>
      <c r="X97"/>
      <c r="Y97"/>
    </row>
    <row r="98" spans="1:25" s="27" customFormat="1" ht="12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Q98" s="26"/>
      <c r="R98"/>
      <c r="S98"/>
      <c r="T98"/>
      <c r="U98"/>
      <c r="V98"/>
      <c r="W98"/>
      <c r="X98"/>
      <c r="Y98"/>
    </row>
    <row r="99" spans="1:25" s="27" customFormat="1" ht="12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Q99" s="26"/>
      <c r="R99"/>
      <c r="S99"/>
      <c r="T99"/>
      <c r="U99"/>
      <c r="V99"/>
      <c r="W99"/>
      <c r="X99"/>
      <c r="Y99"/>
    </row>
    <row r="100" spans="1:25" s="27" customFormat="1" ht="12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Q100" s="26"/>
      <c r="R100"/>
      <c r="S100"/>
      <c r="T100"/>
      <c r="U100"/>
      <c r="V100"/>
      <c r="W100"/>
      <c r="X100"/>
      <c r="Y100"/>
    </row>
    <row r="101" spans="1:25" s="27" customFormat="1" ht="12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Q101" s="26"/>
      <c r="R101"/>
      <c r="S101"/>
      <c r="T101"/>
      <c r="U101"/>
      <c r="V101"/>
      <c r="W101"/>
      <c r="X101"/>
      <c r="Y101"/>
    </row>
    <row r="102" spans="1:25" s="27" customFormat="1" ht="12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Q102" s="26"/>
      <c r="R102"/>
      <c r="S102"/>
      <c r="T102"/>
      <c r="U102"/>
      <c r="V102"/>
      <c r="W102"/>
      <c r="X102"/>
      <c r="Y102"/>
    </row>
    <row r="103" spans="1:25" s="27" customFormat="1" ht="12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Q103" s="26"/>
      <c r="R103"/>
      <c r="S103"/>
      <c r="T103"/>
      <c r="U103"/>
      <c r="V103"/>
      <c r="W103"/>
      <c r="X103"/>
      <c r="Y103"/>
    </row>
    <row r="104" spans="1:25" s="27" customFormat="1" ht="12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Q104" s="26"/>
      <c r="R104"/>
      <c r="S104"/>
      <c r="T104"/>
      <c r="U104"/>
      <c r="V104"/>
      <c r="W104"/>
      <c r="X104"/>
      <c r="Y104"/>
    </row>
    <row r="105" spans="1:25" s="27" customFormat="1" ht="12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Q105" s="26"/>
      <c r="R105"/>
      <c r="S105"/>
      <c r="T105"/>
      <c r="U105"/>
      <c r="V105"/>
      <c r="W105"/>
      <c r="X105"/>
      <c r="Y105"/>
    </row>
    <row r="106" spans="1:25" s="27" customFormat="1" ht="12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Q106" s="26"/>
      <c r="R106"/>
      <c r="S106"/>
      <c r="T106"/>
      <c r="U106"/>
      <c r="V106"/>
      <c r="W106"/>
      <c r="X106"/>
      <c r="Y106"/>
    </row>
    <row r="107" spans="1:25" s="27" customFormat="1" ht="12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Q107" s="26"/>
      <c r="R107"/>
      <c r="S107"/>
      <c r="T107"/>
      <c r="U107"/>
      <c r="V107"/>
      <c r="W107"/>
      <c r="X107"/>
      <c r="Y107"/>
    </row>
    <row r="108" spans="1:25" s="27" customFormat="1" ht="12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Q108" s="26"/>
      <c r="R108"/>
      <c r="S108"/>
      <c r="T108"/>
      <c r="U108"/>
      <c r="V108"/>
      <c r="W108"/>
      <c r="X108"/>
      <c r="Y108"/>
    </row>
    <row r="109" spans="1:25" s="27" customFormat="1" ht="12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Q109" s="26"/>
      <c r="R109"/>
      <c r="S109"/>
      <c r="T109"/>
      <c r="U109"/>
      <c r="V109"/>
      <c r="W109"/>
      <c r="X109"/>
      <c r="Y109"/>
    </row>
    <row r="110" spans="1:25" s="27" customFormat="1" ht="12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Q110" s="26"/>
      <c r="R110"/>
      <c r="S110"/>
      <c r="T110"/>
      <c r="U110"/>
      <c r="V110"/>
      <c r="W110"/>
      <c r="X110"/>
      <c r="Y110"/>
    </row>
    <row r="111" spans="1:25" s="27" customFormat="1" ht="12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Q111" s="26"/>
      <c r="R111"/>
      <c r="S111"/>
      <c r="T111"/>
      <c r="U111"/>
      <c r="V111"/>
      <c r="W111"/>
      <c r="X111"/>
      <c r="Y111"/>
    </row>
    <row r="112" spans="1:25" s="27" customFormat="1" ht="12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Q112" s="26"/>
      <c r="R112"/>
      <c r="S112"/>
      <c r="T112"/>
      <c r="U112"/>
      <c r="V112"/>
      <c r="W112"/>
      <c r="X112"/>
      <c r="Y112"/>
    </row>
    <row r="113" spans="1:25" s="27" customFormat="1" ht="12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Q113" s="26"/>
      <c r="R113"/>
      <c r="S113"/>
      <c r="T113"/>
      <c r="U113"/>
      <c r="V113"/>
      <c r="W113"/>
      <c r="X113"/>
      <c r="Y113"/>
    </row>
    <row r="114" spans="1:25" s="27" customFormat="1" ht="1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Q114" s="26"/>
      <c r="R114"/>
      <c r="S114"/>
      <c r="T114"/>
      <c r="U114"/>
      <c r="V114"/>
      <c r="W114"/>
      <c r="X114"/>
      <c r="Y114"/>
    </row>
    <row r="115" spans="1:25" s="27" customFormat="1" ht="12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Q115" s="26"/>
      <c r="R115"/>
      <c r="S115"/>
      <c r="T115"/>
      <c r="U115"/>
      <c r="V115"/>
      <c r="W115"/>
      <c r="X115"/>
      <c r="Y115"/>
    </row>
    <row r="116" spans="1:25" s="27" customFormat="1" ht="12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Q116" s="26"/>
      <c r="R116"/>
      <c r="S116"/>
      <c r="T116"/>
      <c r="U116"/>
      <c r="V116"/>
      <c r="W116"/>
      <c r="X116"/>
      <c r="Y116"/>
    </row>
    <row r="117" spans="1:25" s="27" customFormat="1" ht="12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Q117" s="26"/>
      <c r="R117"/>
      <c r="S117"/>
      <c r="T117"/>
      <c r="U117"/>
      <c r="V117"/>
      <c r="W117"/>
      <c r="X117"/>
      <c r="Y117"/>
    </row>
    <row r="118" spans="1:25" s="27" customFormat="1" ht="12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Q118" s="26"/>
      <c r="R118"/>
      <c r="S118"/>
      <c r="T118"/>
      <c r="U118"/>
      <c r="V118"/>
      <c r="W118"/>
      <c r="X118"/>
      <c r="Y118"/>
    </row>
    <row r="119" spans="1:25" s="27" customFormat="1" ht="12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Q119" s="26"/>
      <c r="R119"/>
      <c r="S119"/>
      <c r="T119"/>
      <c r="U119"/>
      <c r="V119"/>
      <c r="W119"/>
      <c r="X119"/>
      <c r="Y119"/>
    </row>
    <row r="120" spans="1:25" s="27" customFormat="1" ht="12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Q120" s="26"/>
      <c r="R120"/>
      <c r="S120"/>
      <c r="T120"/>
      <c r="U120"/>
      <c r="V120"/>
      <c r="W120"/>
      <c r="X120"/>
      <c r="Y120"/>
    </row>
    <row r="121" spans="1:25" s="27" customFormat="1" ht="12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Q121" s="26"/>
      <c r="R121"/>
      <c r="S121"/>
      <c r="T121"/>
      <c r="U121"/>
      <c r="V121"/>
      <c r="W121"/>
      <c r="X121"/>
      <c r="Y121"/>
    </row>
    <row r="122" spans="1:25" s="27" customFormat="1" ht="12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Q122" s="26"/>
      <c r="R122"/>
      <c r="S122"/>
      <c r="T122"/>
      <c r="U122"/>
      <c r="V122"/>
      <c r="W122"/>
      <c r="X122"/>
      <c r="Y122"/>
    </row>
    <row r="123" spans="1:25" s="27" customFormat="1" ht="12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Q123" s="26"/>
      <c r="R123"/>
      <c r="S123"/>
      <c r="T123"/>
      <c r="U123"/>
      <c r="V123"/>
      <c r="W123"/>
      <c r="X123"/>
      <c r="Y123"/>
    </row>
    <row r="124" spans="1:25" s="27" customFormat="1" ht="12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Q124" s="26"/>
      <c r="R124"/>
      <c r="S124"/>
      <c r="T124"/>
      <c r="U124"/>
      <c r="V124"/>
      <c r="W124"/>
      <c r="X124"/>
      <c r="Y124"/>
    </row>
    <row r="125" spans="1:25" s="27" customFormat="1" ht="12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Q125" s="26"/>
      <c r="R125"/>
      <c r="S125"/>
      <c r="T125"/>
      <c r="U125"/>
      <c r="V125"/>
      <c r="W125"/>
      <c r="X125"/>
      <c r="Y125"/>
    </row>
    <row r="126" spans="1:25" s="27" customFormat="1" ht="12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Q126" s="26"/>
      <c r="R126"/>
      <c r="S126"/>
      <c r="T126"/>
      <c r="U126"/>
      <c r="V126"/>
      <c r="W126"/>
      <c r="X126"/>
      <c r="Y126"/>
    </row>
    <row r="127" spans="1:25" s="27" customFormat="1" ht="12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Q127" s="26"/>
      <c r="R127"/>
      <c r="S127"/>
      <c r="T127"/>
      <c r="U127"/>
      <c r="V127"/>
      <c r="W127"/>
      <c r="X127"/>
      <c r="Y127"/>
    </row>
    <row r="128" spans="1:25" s="27" customFormat="1" ht="12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Q128" s="26"/>
      <c r="R128"/>
      <c r="S128"/>
      <c r="T128"/>
      <c r="U128"/>
      <c r="V128"/>
      <c r="W128"/>
      <c r="X128"/>
      <c r="Y128"/>
    </row>
    <row r="129" spans="1:25" s="27" customFormat="1" ht="12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Q129" s="26"/>
      <c r="R129"/>
      <c r="S129"/>
      <c r="T129"/>
      <c r="U129"/>
      <c r="V129"/>
      <c r="W129"/>
      <c r="X129"/>
      <c r="Y129"/>
    </row>
    <row r="130" spans="1:25" s="27" customFormat="1" ht="12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Q130" s="26"/>
      <c r="R130"/>
      <c r="S130"/>
      <c r="T130"/>
      <c r="U130"/>
      <c r="V130"/>
      <c r="W130"/>
      <c r="X130"/>
      <c r="Y130"/>
    </row>
    <row r="131" spans="1:25" s="27" customFormat="1" ht="12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Q131" s="26"/>
      <c r="R131"/>
      <c r="S131"/>
      <c r="T131"/>
      <c r="U131"/>
      <c r="V131"/>
      <c r="W131"/>
      <c r="X131"/>
      <c r="Y131"/>
    </row>
    <row r="132" spans="1:25" s="27" customFormat="1" ht="12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Q132" s="26"/>
      <c r="R132"/>
      <c r="S132"/>
      <c r="T132"/>
      <c r="U132"/>
      <c r="V132"/>
      <c r="W132"/>
      <c r="X132"/>
      <c r="Y132"/>
    </row>
    <row r="133" spans="1:25" s="27" customFormat="1" ht="12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Q133" s="26"/>
      <c r="R133"/>
      <c r="S133"/>
      <c r="T133"/>
      <c r="U133"/>
      <c r="V133"/>
      <c r="W133"/>
      <c r="X133"/>
      <c r="Y133"/>
    </row>
    <row r="134" spans="1:25" s="27" customFormat="1" ht="12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Q134" s="26"/>
      <c r="R134"/>
      <c r="S134"/>
      <c r="T134"/>
      <c r="U134"/>
      <c r="V134"/>
      <c r="W134"/>
      <c r="X134"/>
      <c r="Y134"/>
    </row>
    <row r="135" spans="1:25" s="27" customFormat="1" ht="12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Q135" s="26"/>
      <c r="R135"/>
      <c r="S135"/>
      <c r="T135"/>
      <c r="U135"/>
      <c r="V135"/>
      <c r="W135"/>
      <c r="X135"/>
      <c r="Y135"/>
    </row>
    <row r="136" spans="1:25" s="27" customFormat="1" ht="12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Q136" s="26"/>
      <c r="R136"/>
      <c r="S136"/>
      <c r="T136"/>
      <c r="U136"/>
      <c r="V136"/>
      <c r="W136"/>
      <c r="X136"/>
      <c r="Y136"/>
    </row>
    <row r="137" spans="1:25" s="27" customFormat="1" ht="12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Q137" s="26"/>
      <c r="R137"/>
      <c r="S137"/>
      <c r="T137"/>
      <c r="U137"/>
      <c r="V137"/>
      <c r="W137"/>
      <c r="X137"/>
      <c r="Y137"/>
    </row>
    <row r="138" spans="1:25" s="27" customFormat="1" ht="12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Q138" s="26"/>
      <c r="R138"/>
      <c r="S138"/>
      <c r="T138"/>
      <c r="U138"/>
      <c r="V138"/>
      <c r="W138"/>
      <c r="X138"/>
      <c r="Y138"/>
    </row>
    <row r="139" spans="1:25" s="27" customFormat="1" ht="12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Q139" s="26"/>
      <c r="R139"/>
      <c r="S139"/>
      <c r="T139"/>
      <c r="U139"/>
      <c r="V139"/>
      <c r="W139"/>
      <c r="X139"/>
      <c r="Y139"/>
    </row>
    <row r="140" spans="1:25" s="27" customFormat="1" ht="12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Q140" s="26"/>
      <c r="R140"/>
      <c r="S140"/>
      <c r="T140"/>
      <c r="U140"/>
      <c r="V140"/>
      <c r="W140"/>
      <c r="X140"/>
      <c r="Y140"/>
    </row>
    <row r="141" spans="1:25" s="27" customFormat="1" ht="12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Q141" s="26"/>
      <c r="R141"/>
      <c r="S141"/>
      <c r="T141"/>
      <c r="U141"/>
      <c r="V141"/>
      <c r="W141"/>
      <c r="X141"/>
      <c r="Y141"/>
    </row>
    <row r="142" spans="1:25" s="27" customFormat="1" ht="12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Q142" s="26"/>
      <c r="R142"/>
      <c r="S142"/>
      <c r="T142"/>
      <c r="U142"/>
      <c r="V142"/>
      <c r="W142"/>
      <c r="X142"/>
      <c r="Y142"/>
    </row>
    <row r="143" spans="1:25" s="27" customFormat="1" ht="12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Q143" s="26"/>
      <c r="R143"/>
      <c r="S143"/>
      <c r="T143"/>
      <c r="U143"/>
      <c r="V143"/>
      <c r="W143"/>
      <c r="X143"/>
      <c r="Y143"/>
    </row>
    <row r="144" spans="1:25" s="27" customFormat="1" ht="12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Q144" s="26"/>
      <c r="R144"/>
      <c r="S144"/>
      <c r="T144"/>
      <c r="U144"/>
      <c r="V144"/>
      <c r="W144"/>
      <c r="X144"/>
      <c r="Y144"/>
    </row>
    <row r="145" spans="1:25" s="27" customFormat="1" ht="12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Q145" s="26"/>
      <c r="R145"/>
      <c r="S145"/>
      <c r="T145"/>
      <c r="U145"/>
      <c r="V145"/>
      <c r="W145"/>
      <c r="X145"/>
      <c r="Y145"/>
    </row>
    <row r="146" spans="1:25" s="27" customFormat="1" ht="12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Q146" s="26"/>
      <c r="R146"/>
      <c r="S146"/>
      <c r="T146"/>
      <c r="U146"/>
      <c r="V146"/>
      <c r="W146"/>
      <c r="X146"/>
      <c r="Y146"/>
    </row>
    <row r="147" spans="1:25" s="27" customFormat="1" ht="12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Q147" s="26"/>
      <c r="R147"/>
      <c r="S147"/>
      <c r="T147"/>
      <c r="U147"/>
      <c r="V147"/>
      <c r="W147"/>
      <c r="X147"/>
      <c r="Y147"/>
    </row>
    <row r="148" spans="1:25" s="27" customFormat="1" ht="12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Q148" s="26"/>
      <c r="R148"/>
      <c r="S148"/>
      <c r="T148"/>
      <c r="U148"/>
      <c r="V148"/>
      <c r="W148"/>
      <c r="X148"/>
      <c r="Y148"/>
    </row>
    <row r="149" spans="1:25" s="27" customFormat="1" ht="12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Q149" s="26"/>
      <c r="R149"/>
      <c r="S149"/>
      <c r="T149"/>
      <c r="U149"/>
      <c r="V149"/>
      <c r="W149"/>
      <c r="X149"/>
      <c r="Y149"/>
    </row>
    <row r="150" spans="1:25" s="27" customFormat="1" ht="12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Q150" s="26"/>
      <c r="R150"/>
      <c r="S150"/>
      <c r="T150"/>
      <c r="U150"/>
      <c r="V150"/>
      <c r="W150"/>
      <c r="X150"/>
      <c r="Y150"/>
    </row>
    <row r="151" spans="1:25" s="27" customFormat="1" ht="12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Q151" s="26"/>
      <c r="R151"/>
      <c r="S151"/>
      <c r="T151"/>
      <c r="U151"/>
      <c r="V151"/>
      <c r="W151"/>
      <c r="X151"/>
      <c r="Y151"/>
    </row>
    <row r="152" spans="1:25" s="27" customFormat="1" ht="12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Q152" s="26"/>
      <c r="R152"/>
      <c r="S152"/>
      <c r="T152"/>
      <c r="U152"/>
      <c r="V152"/>
      <c r="W152"/>
      <c r="X152"/>
      <c r="Y152"/>
    </row>
    <row r="153" spans="1:25" s="27" customFormat="1" ht="12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Q153" s="26"/>
      <c r="R153"/>
      <c r="S153"/>
      <c r="T153"/>
      <c r="U153"/>
      <c r="V153"/>
      <c r="W153"/>
      <c r="X153"/>
      <c r="Y153"/>
    </row>
    <row r="154" spans="1:25" s="27" customFormat="1" ht="12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Q154" s="26"/>
      <c r="R154"/>
      <c r="S154"/>
      <c r="T154"/>
      <c r="U154"/>
      <c r="V154"/>
      <c r="W154"/>
      <c r="X154"/>
      <c r="Y154"/>
    </row>
    <row r="155" spans="1:25" s="27" customFormat="1" ht="12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Q155" s="26"/>
      <c r="R155"/>
      <c r="S155"/>
      <c r="T155"/>
      <c r="U155"/>
      <c r="V155"/>
      <c r="W155"/>
      <c r="X155"/>
      <c r="Y155"/>
    </row>
    <row r="156" spans="1:25" s="27" customFormat="1" ht="12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Q156" s="26"/>
      <c r="R156"/>
      <c r="S156"/>
      <c r="T156"/>
      <c r="U156"/>
      <c r="V156"/>
      <c r="W156"/>
      <c r="X156"/>
      <c r="Y156"/>
    </row>
    <row r="157" spans="1:25" s="27" customFormat="1" ht="12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Q157" s="26"/>
      <c r="R157"/>
      <c r="S157"/>
      <c r="T157"/>
      <c r="U157"/>
      <c r="V157"/>
      <c r="W157"/>
      <c r="X157"/>
      <c r="Y157"/>
    </row>
    <row r="158" spans="1:25" s="27" customFormat="1" ht="12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Q158" s="26"/>
      <c r="R158"/>
      <c r="S158"/>
      <c r="T158"/>
      <c r="U158"/>
      <c r="V158"/>
      <c r="W158"/>
      <c r="X158"/>
      <c r="Y158"/>
    </row>
    <row r="159" spans="1:25" s="27" customFormat="1" ht="12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Q159" s="26"/>
      <c r="R159"/>
      <c r="S159"/>
      <c r="T159"/>
      <c r="U159"/>
      <c r="V159"/>
      <c r="W159"/>
      <c r="X159"/>
      <c r="Y159"/>
    </row>
    <row r="160" spans="1:25" s="27" customFormat="1" ht="1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Q160" s="26"/>
      <c r="R160"/>
      <c r="S160"/>
      <c r="T160"/>
      <c r="U160"/>
      <c r="V160"/>
      <c r="W160"/>
      <c r="X160"/>
      <c r="Y160"/>
    </row>
    <row r="161" spans="1:25" s="27" customFormat="1" ht="12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Q161" s="26"/>
      <c r="R161"/>
      <c r="S161"/>
      <c r="T161"/>
      <c r="U161"/>
      <c r="V161"/>
      <c r="W161"/>
      <c r="X161"/>
      <c r="Y161"/>
    </row>
    <row r="162" spans="1:25" s="27" customFormat="1" ht="12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Q162" s="26"/>
      <c r="R162"/>
      <c r="S162"/>
      <c r="T162"/>
      <c r="U162"/>
      <c r="V162"/>
      <c r="W162"/>
      <c r="X162"/>
      <c r="Y162"/>
    </row>
    <row r="163" spans="1:25" s="27" customFormat="1" ht="12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Q163" s="26"/>
      <c r="R163" s="26"/>
      <c r="S163" s="26"/>
      <c r="T163" s="26"/>
      <c r="U163" s="26"/>
      <c r="V163" s="26"/>
      <c r="W163"/>
      <c r="X163"/>
      <c r="Y163"/>
    </row>
    <row r="164" spans="1:25" s="27" customFormat="1" ht="12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Q164" s="26"/>
      <c r="R164" s="26"/>
      <c r="S164" s="26"/>
      <c r="T164" s="26"/>
      <c r="U164" s="26"/>
      <c r="V164" s="26"/>
      <c r="W164"/>
      <c r="X164"/>
      <c r="Y164"/>
    </row>
    <row r="165" spans="1:25" s="27" customFormat="1" ht="12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Q165" s="26"/>
      <c r="R165" s="26"/>
      <c r="S165" s="26"/>
      <c r="T165" s="26"/>
      <c r="U165" s="26"/>
      <c r="V165" s="26"/>
      <c r="W165"/>
      <c r="X165"/>
      <c r="Y165"/>
    </row>
    <row r="166" spans="1:25" s="27" customFormat="1" ht="12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Q166" s="26"/>
      <c r="R166" s="26"/>
      <c r="S166" s="26"/>
      <c r="T166" s="26"/>
      <c r="U166" s="26"/>
      <c r="V166" s="26"/>
      <c r="W166"/>
      <c r="X166"/>
      <c r="Y166"/>
    </row>
    <row r="167" spans="1:25" s="27" customFormat="1" ht="12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Q167" s="26"/>
      <c r="R167" s="26"/>
      <c r="S167" s="26"/>
      <c r="T167" s="26"/>
      <c r="U167" s="26"/>
      <c r="V167" s="26"/>
      <c r="W167"/>
      <c r="X167"/>
      <c r="Y167"/>
    </row>
    <row r="168" spans="1:25" s="27" customFormat="1" ht="12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Q168" s="26"/>
      <c r="R168" s="26"/>
      <c r="S168" s="26"/>
      <c r="T168" s="26"/>
      <c r="U168" s="26"/>
      <c r="V168" s="26"/>
      <c r="W168"/>
      <c r="X168"/>
      <c r="Y168"/>
    </row>
    <row r="169" spans="1:25" s="27" customFormat="1" ht="12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Q169" s="26"/>
      <c r="R169" s="26"/>
      <c r="S169" s="26"/>
      <c r="T169" s="26"/>
      <c r="U169" s="26"/>
      <c r="V169" s="26"/>
      <c r="W169"/>
      <c r="X169"/>
      <c r="Y169"/>
    </row>
    <row r="170" spans="1:25" s="27" customFormat="1" ht="12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Q170" s="26"/>
      <c r="R170" s="26"/>
      <c r="S170" s="26"/>
      <c r="T170" s="26"/>
      <c r="U170" s="26"/>
      <c r="V170" s="26"/>
      <c r="W170"/>
      <c r="X170"/>
      <c r="Y170"/>
    </row>
    <row r="171" spans="1:25" s="27" customFormat="1" ht="12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Q171" s="26"/>
      <c r="R171" s="26"/>
      <c r="S171" s="26"/>
      <c r="T171" s="26"/>
      <c r="U171" s="26"/>
      <c r="V171" s="26"/>
      <c r="W171"/>
      <c r="X171"/>
      <c r="Y171"/>
    </row>
    <row r="172" spans="1:25" s="27" customFormat="1" ht="12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Q172" s="26"/>
      <c r="R172" s="26"/>
      <c r="S172" s="26"/>
      <c r="T172" s="26"/>
      <c r="U172" s="26"/>
      <c r="V172" s="26"/>
      <c r="W172"/>
      <c r="X172"/>
      <c r="Y172"/>
    </row>
    <row r="173" spans="1:25" s="27" customFormat="1" ht="12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Q173" s="26"/>
      <c r="R173" s="26"/>
      <c r="S173" s="26"/>
      <c r="T173" s="26"/>
      <c r="U173" s="26"/>
      <c r="V173" s="26"/>
      <c r="W173"/>
      <c r="X173"/>
      <c r="Y173"/>
    </row>
    <row r="174" spans="1:25" s="27" customFormat="1" ht="12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Q174" s="26"/>
      <c r="R174" s="26"/>
      <c r="S174" s="26"/>
      <c r="T174" s="26"/>
      <c r="U174" s="26"/>
      <c r="V174" s="26"/>
      <c r="W174"/>
      <c r="X174"/>
      <c r="Y174"/>
    </row>
    <row r="175" spans="1:25" s="27" customFormat="1" ht="12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Q175" s="26"/>
      <c r="R175" s="26"/>
      <c r="S175" s="26"/>
      <c r="T175" s="26"/>
      <c r="U175" s="26"/>
      <c r="V175" s="26"/>
      <c r="W175"/>
      <c r="X175"/>
      <c r="Y175"/>
    </row>
    <row r="176" spans="1:25" s="27" customFormat="1" ht="12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Q176" s="26"/>
      <c r="R176" s="26"/>
      <c r="S176" s="26"/>
      <c r="T176" s="26"/>
      <c r="U176" s="26"/>
      <c r="V176" s="26"/>
      <c r="W176"/>
      <c r="X176"/>
      <c r="Y176"/>
    </row>
    <row r="177" spans="1:25" s="27" customFormat="1" ht="12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Q177" s="26"/>
      <c r="R177" s="26"/>
      <c r="S177" s="26"/>
      <c r="T177" s="26"/>
      <c r="U177" s="26"/>
      <c r="V177" s="26"/>
      <c r="W177"/>
      <c r="X177"/>
      <c r="Y177"/>
    </row>
    <row r="178" spans="1:25" s="27" customFormat="1" ht="12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Q178" s="26"/>
      <c r="R178" s="26"/>
      <c r="S178" s="26"/>
      <c r="T178" s="26"/>
      <c r="U178" s="26"/>
      <c r="V178" s="26"/>
      <c r="W178"/>
      <c r="X178"/>
      <c r="Y178"/>
    </row>
    <row r="179" spans="1:25" s="27" customFormat="1" ht="12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Q179" s="26"/>
      <c r="R179" s="26"/>
      <c r="S179" s="26"/>
      <c r="T179" s="26"/>
      <c r="U179" s="26"/>
      <c r="V179" s="26"/>
      <c r="W179"/>
      <c r="X179"/>
      <c r="Y179"/>
    </row>
    <row r="180" spans="1:25" s="27" customFormat="1" ht="12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Q180" s="26"/>
      <c r="R180" s="26"/>
      <c r="S180" s="26"/>
      <c r="T180" s="26"/>
      <c r="U180" s="26"/>
      <c r="V180" s="26"/>
      <c r="W180"/>
      <c r="X180"/>
      <c r="Y180"/>
    </row>
    <row r="181" spans="1:25" s="27" customFormat="1" ht="12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Q181" s="26"/>
      <c r="R181" s="26"/>
      <c r="S181" s="26"/>
      <c r="T181" s="26"/>
      <c r="U181" s="26"/>
      <c r="V181" s="26"/>
      <c r="W181"/>
      <c r="X181"/>
      <c r="Y181"/>
    </row>
    <row r="182" spans="1:25" s="27" customFormat="1" ht="12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Q182" s="26"/>
      <c r="R182" s="26"/>
      <c r="S182" s="26"/>
      <c r="T182" s="26"/>
      <c r="U182" s="26"/>
      <c r="V182" s="26"/>
      <c r="W182"/>
      <c r="X182"/>
      <c r="Y182"/>
    </row>
    <row r="183" spans="17:25" ht="12">
      <c r="Q183"/>
      <c r="R183"/>
      <c r="S183"/>
      <c r="T183"/>
      <c r="U183"/>
      <c r="V183" s="19"/>
      <c r="W183"/>
      <c r="X183"/>
      <c r="Y183"/>
    </row>
    <row r="184" spans="17:25" ht="12">
      <c r="Q184"/>
      <c r="R184"/>
      <c r="S184"/>
      <c r="T184"/>
      <c r="U184"/>
      <c r="V184" s="19"/>
      <c r="W184"/>
      <c r="X184"/>
      <c r="Y184"/>
    </row>
    <row r="185" spans="17:25" ht="12">
      <c r="Q185"/>
      <c r="R185"/>
      <c r="S185"/>
      <c r="T185"/>
      <c r="U185"/>
      <c r="V185" s="19"/>
      <c r="W185"/>
      <c r="X185"/>
      <c r="Y185"/>
    </row>
    <row r="186" spans="18:25" ht="12">
      <c r="R186"/>
      <c r="S186"/>
      <c r="T186"/>
      <c r="U186"/>
      <c r="V186" s="19"/>
      <c r="W186"/>
      <c r="X186"/>
      <c r="Y186"/>
    </row>
    <row r="187" spans="18:25" ht="12">
      <c r="R187"/>
      <c r="S187"/>
      <c r="T187"/>
      <c r="U187"/>
      <c r="V187" s="19"/>
      <c r="W187"/>
      <c r="X187"/>
      <c r="Y187"/>
    </row>
    <row r="188" spans="18:25" ht="12">
      <c r="R188"/>
      <c r="S188"/>
      <c r="T188"/>
      <c r="U188"/>
      <c r="V188" s="19"/>
      <c r="W188"/>
      <c r="X188"/>
      <c r="Y188"/>
    </row>
    <row r="189" spans="18:25" ht="12">
      <c r="R189"/>
      <c r="S189"/>
      <c r="T189"/>
      <c r="U189"/>
      <c r="V189" s="19"/>
      <c r="W189"/>
      <c r="X189"/>
      <c r="Y189"/>
    </row>
    <row r="190" spans="18:25" ht="12">
      <c r="R190"/>
      <c r="S190"/>
      <c r="T190"/>
      <c r="U190"/>
      <c r="V190" s="19"/>
      <c r="W190"/>
      <c r="X190"/>
      <c r="Y190"/>
    </row>
    <row r="191" spans="18:25" ht="12">
      <c r="R191"/>
      <c r="S191"/>
      <c r="T191"/>
      <c r="U191"/>
      <c r="V191" s="19"/>
      <c r="W191"/>
      <c r="X191"/>
      <c r="Y191"/>
    </row>
    <row r="192" spans="18:25" ht="12">
      <c r="R192"/>
      <c r="S192"/>
      <c r="T192"/>
      <c r="U192"/>
      <c r="V192" s="19"/>
      <c r="W192"/>
      <c r="X192"/>
      <c r="Y192"/>
    </row>
    <row r="193" spans="18:25" ht="12">
      <c r="R193"/>
      <c r="S193"/>
      <c r="T193"/>
      <c r="U193"/>
      <c r="V193"/>
      <c r="W193"/>
      <c r="X193"/>
      <c r="Y193"/>
    </row>
    <row r="194" spans="18:25" ht="12">
      <c r="R194"/>
      <c r="S194"/>
      <c r="T194"/>
      <c r="U194"/>
      <c r="V194"/>
      <c r="W194"/>
      <c r="X194"/>
      <c r="Y194"/>
    </row>
    <row r="195" spans="18:25" ht="12">
      <c r="R195"/>
      <c r="S195"/>
      <c r="T195"/>
      <c r="U195"/>
      <c r="V195"/>
      <c r="W195"/>
      <c r="X195"/>
      <c r="Y195"/>
    </row>
    <row r="196" spans="18:25" ht="12">
      <c r="R196"/>
      <c r="S196"/>
      <c r="T196"/>
      <c r="U196"/>
      <c r="V196"/>
      <c r="W196"/>
      <c r="X196"/>
      <c r="Y196"/>
    </row>
    <row r="197" spans="18:25" ht="12">
      <c r="R197"/>
      <c r="S197"/>
      <c r="T197"/>
      <c r="U197"/>
      <c r="V197"/>
      <c r="W197"/>
      <c r="X197"/>
      <c r="Y197"/>
    </row>
    <row r="198" spans="18:25" ht="12">
      <c r="R198"/>
      <c r="S198"/>
      <c r="T198"/>
      <c r="U198"/>
      <c r="V198"/>
      <c r="W198"/>
      <c r="X198"/>
      <c r="Y198"/>
    </row>
    <row r="199" spans="18:25" ht="12">
      <c r="R199"/>
      <c r="S199"/>
      <c r="T199"/>
      <c r="U199"/>
      <c r="V199"/>
      <c r="W199"/>
      <c r="X199"/>
      <c r="Y199"/>
    </row>
    <row r="200" spans="18:25" ht="12">
      <c r="R200"/>
      <c r="S200"/>
      <c r="T200"/>
      <c r="U200"/>
      <c r="V200"/>
      <c r="W200"/>
      <c r="X200"/>
      <c r="Y200"/>
    </row>
    <row r="201" spans="18:25" ht="12">
      <c r="R201"/>
      <c r="S201"/>
      <c r="T201"/>
      <c r="U201"/>
      <c r="V201"/>
      <c r="W201"/>
      <c r="X201"/>
      <c r="Y201"/>
    </row>
    <row r="202" spans="18:25" ht="12">
      <c r="R202"/>
      <c r="S202"/>
      <c r="T202"/>
      <c r="U202"/>
      <c r="V202"/>
      <c r="W202"/>
      <c r="X202"/>
      <c r="Y202"/>
    </row>
    <row r="203" spans="18:25" ht="12">
      <c r="R203"/>
      <c r="S203"/>
      <c r="T203"/>
      <c r="U203"/>
      <c r="V203"/>
      <c r="W203"/>
      <c r="X203"/>
      <c r="Y203"/>
    </row>
    <row r="204" spans="18:25" ht="12">
      <c r="R204"/>
      <c r="S204"/>
      <c r="T204"/>
      <c r="U204"/>
      <c r="V204"/>
      <c r="W204"/>
      <c r="X204"/>
      <c r="Y204"/>
    </row>
    <row r="205" spans="18:25" ht="12">
      <c r="R205"/>
      <c r="S205"/>
      <c r="T205"/>
      <c r="U205"/>
      <c r="V205"/>
      <c r="W205"/>
      <c r="X205"/>
      <c r="Y205"/>
    </row>
    <row r="206" spans="18:25" ht="12">
      <c r="R206"/>
      <c r="S206"/>
      <c r="T206"/>
      <c r="U206"/>
      <c r="V206"/>
      <c r="W206"/>
      <c r="X206"/>
      <c r="Y206"/>
    </row>
    <row r="207" spans="18:25" ht="12">
      <c r="R207"/>
      <c r="S207"/>
      <c r="T207"/>
      <c r="U207"/>
      <c r="V207"/>
      <c r="W207"/>
      <c r="X207"/>
      <c r="Y207"/>
    </row>
    <row r="208" spans="18:25" ht="12">
      <c r="R208"/>
      <c r="S208"/>
      <c r="T208"/>
      <c r="U208"/>
      <c r="V208"/>
      <c r="W208"/>
      <c r="X208"/>
      <c r="Y208"/>
    </row>
    <row r="209" spans="18:25" ht="12">
      <c r="R209"/>
      <c r="S209"/>
      <c r="T209"/>
      <c r="U209"/>
      <c r="V209"/>
      <c r="W209"/>
      <c r="X209"/>
      <c r="Y209"/>
    </row>
    <row r="210" spans="18:25" ht="12">
      <c r="R210"/>
      <c r="S210"/>
      <c r="T210"/>
      <c r="U210"/>
      <c r="V210"/>
      <c r="W210"/>
      <c r="X210"/>
      <c r="Y210"/>
    </row>
    <row r="211" spans="18:25" ht="12">
      <c r="R211"/>
      <c r="S211"/>
      <c r="T211"/>
      <c r="U211"/>
      <c r="V211"/>
      <c r="W211"/>
      <c r="X211"/>
      <c r="Y211"/>
    </row>
    <row r="212" spans="18:25" ht="12">
      <c r="R212"/>
      <c r="S212"/>
      <c r="T212"/>
      <c r="U212"/>
      <c r="V212"/>
      <c r="W212"/>
      <c r="X212"/>
      <c r="Y212"/>
    </row>
    <row r="213" spans="18:25" ht="12">
      <c r="R213"/>
      <c r="S213"/>
      <c r="T213"/>
      <c r="U213"/>
      <c r="V213"/>
      <c r="W213"/>
      <c r="X213"/>
      <c r="Y213"/>
    </row>
    <row r="214" spans="18:25" ht="12">
      <c r="R214"/>
      <c r="S214"/>
      <c r="T214"/>
      <c r="U214"/>
      <c r="V214"/>
      <c r="W214"/>
      <c r="X214"/>
      <c r="Y214"/>
    </row>
    <row r="215" spans="18:25" ht="12">
      <c r="R215"/>
      <c r="S215"/>
      <c r="T215"/>
      <c r="U215"/>
      <c r="V215"/>
      <c r="W215"/>
      <c r="X215"/>
      <c r="Y215"/>
    </row>
    <row r="216" spans="18:25" ht="12">
      <c r="R216"/>
      <c r="S216"/>
      <c r="T216"/>
      <c r="U216"/>
      <c r="V216"/>
      <c r="W216"/>
      <c r="X216"/>
      <c r="Y216"/>
    </row>
    <row r="217" spans="18:25" ht="12">
      <c r="R217"/>
      <c r="S217"/>
      <c r="T217"/>
      <c r="U217"/>
      <c r="V217"/>
      <c r="W217"/>
      <c r="X217"/>
      <c r="Y217"/>
    </row>
    <row r="218" spans="18:25" ht="12">
      <c r="R218"/>
      <c r="S218"/>
      <c r="T218"/>
      <c r="U218"/>
      <c r="V218"/>
      <c r="W218"/>
      <c r="X218"/>
      <c r="Y218"/>
    </row>
    <row r="219" spans="18:25" ht="12">
      <c r="R219"/>
      <c r="S219"/>
      <c r="T219"/>
      <c r="U219"/>
      <c r="V219"/>
      <c r="W219"/>
      <c r="X219"/>
      <c r="Y219"/>
    </row>
    <row r="220" spans="18:25" ht="12">
      <c r="R220"/>
      <c r="S220"/>
      <c r="T220"/>
      <c r="U220"/>
      <c r="V220"/>
      <c r="W220"/>
      <c r="X220"/>
      <c r="Y220"/>
    </row>
    <row r="221" spans="18:25" ht="12">
      <c r="R221"/>
      <c r="S221"/>
      <c r="T221"/>
      <c r="U221"/>
      <c r="V221"/>
      <c r="W221"/>
      <c r="X221"/>
      <c r="Y221"/>
    </row>
    <row r="222" spans="18:25" ht="12">
      <c r="R222"/>
      <c r="S222"/>
      <c r="T222"/>
      <c r="U222"/>
      <c r="V222"/>
      <c r="W222"/>
      <c r="X222"/>
      <c r="Y222"/>
    </row>
    <row r="223" spans="18:25" ht="12">
      <c r="R223"/>
      <c r="S223"/>
      <c r="T223"/>
      <c r="U223"/>
      <c r="V223"/>
      <c r="W223"/>
      <c r="X223"/>
      <c r="Y223"/>
    </row>
    <row r="224" spans="18:25" ht="12">
      <c r="R224"/>
      <c r="S224"/>
      <c r="T224"/>
      <c r="U224"/>
      <c r="V224"/>
      <c r="W224"/>
      <c r="X224"/>
      <c r="Y224"/>
    </row>
    <row r="225" spans="18:25" ht="12">
      <c r="R225"/>
      <c r="S225"/>
      <c r="T225"/>
      <c r="U225"/>
      <c r="V225"/>
      <c r="W225"/>
      <c r="X225"/>
      <c r="Y225"/>
    </row>
    <row r="226" spans="18:25" ht="12">
      <c r="R226"/>
      <c r="S226"/>
      <c r="T226"/>
      <c r="U226"/>
      <c r="V226"/>
      <c r="W226"/>
      <c r="X226"/>
      <c r="Y226"/>
    </row>
    <row r="227" spans="18:25" ht="12">
      <c r="R227"/>
      <c r="S227"/>
      <c r="T227"/>
      <c r="U227"/>
      <c r="V227"/>
      <c r="W227"/>
      <c r="X227"/>
      <c r="Y227"/>
    </row>
    <row r="228" spans="18:25" ht="12">
      <c r="R228"/>
      <c r="S228"/>
      <c r="T228"/>
      <c r="U228"/>
      <c r="V228"/>
      <c r="W228"/>
      <c r="X228"/>
      <c r="Y228"/>
    </row>
    <row r="229" spans="18:25" ht="12">
      <c r="R229"/>
      <c r="S229"/>
      <c r="T229"/>
      <c r="U229"/>
      <c r="V229"/>
      <c r="W229"/>
      <c r="X229"/>
      <c r="Y229"/>
    </row>
    <row r="230" spans="18:25" ht="12">
      <c r="R230"/>
      <c r="S230"/>
      <c r="T230"/>
      <c r="U230"/>
      <c r="V230"/>
      <c r="W230"/>
      <c r="X230"/>
      <c r="Y230"/>
    </row>
    <row r="231" spans="18:25" ht="12">
      <c r="R231"/>
      <c r="S231"/>
      <c r="T231"/>
      <c r="U231"/>
      <c r="V231"/>
      <c r="W231"/>
      <c r="X231"/>
      <c r="Y231"/>
    </row>
    <row r="232" spans="18:25" ht="12">
      <c r="R232"/>
      <c r="S232"/>
      <c r="T232"/>
      <c r="U232"/>
      <c r="V232"/>
      <c r="W232"/>
      <c r="X232"/>
      <c r="Y232"/>
    </row>
    <row r="233" spans="18:25" ht="12">
      <c r="R233"/>
      <c r="S233"/>
      <c r="T233"/>
      <c r="U233"/>
      <c r="V233"/>
      <c r="W233"/>
      <c r="X233"/>
      <c r="Y233"/>
    </row>
    <row r="234" spans="18:25" ht="12">
      <c r="R234"/>
      <c r="S234"/>
      <c r="T234"/>
      <c r="U234"/>
      <c r="V234"/>
      <c r="W234"/>
      <c r="X234"/>
      <c r="Y234"/>
    </row>
    <row r="235" spans="18:25" ht="12">
      <c r="R235"/>
      <c r="S235"/>
      <c r="T235"/>
      <c r="U235"/>
      <c r="V235"/>
      <c r="W235"/>
      <c r="X235"/>
      <c r="Y235"/>
    </row>
    <row r="236" spans="18:25" ht="12">
      <c r="R236"/>
      <c r="S236"/>
      <c r="T236"/>
      <c r="U236"/>
      <c r="V236"/>
      <c r="W236"/>
      <c r="X236"/>
      <c r="Y236"/>
    </row>
    <row r="237" spans="18:25" ht="12">
      <c r="R237"/>
      <c r="S237"/>
      <c r="T237"/>
      <c r="U237"/>
      <c r="V237"/>
      <c r="W237"/>
      <c r="X237"/>
      <c r="Y237"/>
    </row>
    <row r="238" spans="18:25" ht="12">
      <c r="R238"/>
      <c r="S238"/>
      <c r="T238"/>
      <c r="U238"/>
      <c r="V238"/>
      <c r="W238"/>
      <c r="X238"/>
      <c r="Y238"/>
    </row>
    <row r="239" spans="18:25" ht="12">
      <c r="R239"/>
      <c r="S239"/>
      <c r="T239"/>
      <c r="U239"/>
      <c r="V239"/>
      <c r="W239"/>
      <c r="X239"/>
      <c r="Y239"/>
    </row>
    <row r="240" spans="18:25" ht="12">
      <c r="R240"/>
      <c r="S240"/>
      <c r="T240"/>
      <c r="U240"/>
      <c r="V240"/>
      <c r="W240"/>
      <c r="X240"/>
      <c r="Y240"/>
    </row>
    <row r="241" spans="18:25" ht="12">
      <c r="R241"/>
      <c r="S241"/>
      <c r="T241"/>
      <c r="U241"/>
      <c r="V241"/>
      <c r="W241"/>
      <c r="X241"/>
      <c r="Y241"/>
    </row>
    <row r="242" spans="18:25" ht="12">
      <c r="R242"/>
      <c r="S242"/>
      <c r="T242"/>
      <c r="U242"/>
      <c r="V242"/>
      <c r="W242"/>
      <c r="X242"/>
      <c r="Y242"/>
    </row>
    <row r="243" spans="18:25" ht="12">
      <c r="R243"/>
      <c r="S243"/>
      <c r="T243"/>
      <c r="U243"/>
      <c r="V243"/>
      <c r="W243"/>
      <c r="X243"/>
      <c r="Y243"/>
    </row>
    <row r="244" spans="18:25" ht="12">
      <c r="R244"/>
      <c r="S244"/>
      <c r="T244"/>
      <c r="U244"/>
      <c r="V244"/>
      <c r="W244"/>
      <c r="X244"/>
      <c r="Y244"/>
    </row>
    <row r="245" spans="18:25" ht="12">
      <c r="R245"/>
      <c r="S245"/>
      <c r="T245"/>
      <c r="U245"/>
      <c r="V245"/>
      <c r="W245"/>
      <c r="X245"/>
      <c r="Y245"/>
    </row>
    <row r="246" spans="18:25" ht="12">
      <c r="R246"/>
      <c r="S246"/>
      <c r="T246"/>
      <c r="U246"/>
      <c r="V246"/>
      <c r="W246"/>
      <c r="X246"/>
      <c r="Y246"/>
    </row>
    <row r="247" spans="18:25" ht="12">
      <c r="R247"/>
      <c r="S247"/>
      <c r="T247"/>
      <c r="U247"/>
      <c r="V247"/>
      <c r="W247"/>
      <c r="X247"/>
      <c r="Y247"/>
    </row>
    <row r="248" spans="18:25" ht="12">
      <c r="R248"/>
      <c r="S248"/>
      <c r="T248"/>
      <c r="U248"/>
      <c r="V248"/>
      <c r="W248"/>
      <c r="X248"/>
      <c r="Y248"/>
    </row>
    <row r="249" spans="18:25" ht="12">
      <c r="R249"/>
      <c r="S249"/>
      <c r="T249"/>
      <c r="U249"/>
      <c r="V249"/>
      <c r="W249"/>
      <c r="X249"/>
      <c r="Y249"/>
    </row>
    <row r="250" spans="18:25" ht="12">
      <c r="R250"/>
      <c r="S250"/>
      <c r="T250"/>
      <c r="U250"/>
      <c r="V250"/>
      <c r="W250"/>
      <c r="X250"/>
      <c r="Y250"/>
    </row>
    <row r="251" spans="18:25" ht="12">
      <c r="R251"/>
      <c r="S251"/>
      <c r="T251"/>
      <c r="U251"/>
      <c r="V251"/>
      <c r="W251"/>
      <c r="X251"/>
      <c r="Y251"/>
    </row>
    <row r="252" spans="18:25" ht="12">
      <c r="R252"/>
      <c r="S252"/>
      <c r="T252"/>
      <c r="U252"/>
      <c r="V252"/>
      <c r="W252"/>
      <c r="X252"/>
      <c r="Y252"/>
    </row>
    <row r="253" spans="18:25" ht="12">
      <c r="R253"/>
      <c r="S253"/>
      <c r="T253"/>
      <c r="U253"/>
      <c r="V253"/>
      <c r="W253"/>
      <c r="X253"/>
      <c r="Y253"/>
    </row>
    <row r="254" spans="18:25" ht="12">
      <c r="R254"/>
      <c r="S254"/>
      <c r="T254"/>
      <c r="U254"/>
      <c r="V254"/>
      <c r="W254"/>
      <c r="X254"/>
      <c r="Y254"/>
    </row>
    <row r="255" spans="18:25" ht="12">
      <c r="R255"/>
      <c r="S255"/>
      <c r="T255"/>
      <c r="U255"/>
      <c r="V255"/>
      <c r="W255"/>
      <c r="X255"/>
      <c r="Y255"/>
    </row>
    <row r="256" spans="18:25" ht="12">
      <c r="R256"/>
      <c r="S256"/>
      <c r="T256"/>
      <c r="U256"/>
      <c r="V256"/>
      <c r="W256"/>
      <c r="X256"/>
      <c r="Y256"/>
    </row>
    <row r="257" spans="18:25" ht="12">
      <c r="R257"/>
      <c r="S257"/>
      <c r="T257"/>
      <c r="U257"/>
      <c r="V257"/>
      <c r="W257"/>
      <c r="X257"/>
      <c r="Y257"/>
    </row>
    <row r="258" spans="18:25" ht="12">
      <c r="R258"/>
      <c r="S258"/>
      <c r="T258"/>
      <c r="U258"/>
      <c r="V258"/>
      <c r="W258"/>
      <c r="X258"/>
      <c r="Y258"/>
    </row>
    <row r="259" spans="18:25" ht="12">
      <c r="R259"/>
      <c r="S259"/>
      <c r="T259"/>
      <c r="U259"/>
      <c r="V259"/>
      <c r="W259"/>
      <c r="X259"/>
      <c r="Y259"/>
    </row>
    <row r="260" spans="18:25" ht="12">
      <c r="R260"/>
      <c r="S260"/>
      <c r="T260"/>
      <c r="U260"/>
      <c r="V260"/>
      <c r="W260"/>
      <c r="X260"/>
      <c r="Y260"/>
    </row>
    <row r="261" spans="18:25" ht="12">
      <c r="R261"/>
      <c r="S261"/>
      <c r="T261"/>
      <c r="U261"/>
      <c r="V261"/>
      <c r="W261"/>
      <c r="X261"/>
      <c r="Y261"/>
    </row>
    <row r="262" spans="18:25" ht="12">
      <c r="R262"/>
      <c r="S262"/>
      <c r="T262"/>
      <c r="U262"/>
      <c r="V262"/>
      <c r="W262"/>
      <c r="X262"/>
      <c r="Y262"/>
    </row>
    <row r="263" spans="18:25" ht="12">
      <c r="R263"/>
      <c r="S263"/>
      <c r="T263"/>
      <c r="U263"/>
      <c r="V263"/>
      <c r="W263"/>
      <c r="X263"/>
      <c r="Y263"/>
    </row>
    <row r="264" spans="18:25" ht="12">
      <c r="R264"/>
      <c r="S264"/>
      <c r="T264"/>
      <c r="U264"/>
      <c r="V264"/>
      <c r="W264"/>
      <c r="X264"/>
      <c r="Y264"/>
    </row>
    <row r="265" spans="18:25" ht="12">
      <c r="R265"/>
      <c r="S265"/>
      <c r="T265"/>
      <c r="U265"/>
      <c r="V265"/>
      <c r="W265"/>
      <c r="X265"/>
      <c r="Y265"/>
    </row>
    <row r="266" spans="18:25" ht="12">
      <c r="R266"/>
      <c r="S266"/>
      <c r="T266"/>
      <c r="U266"/>
      <c r="V266"/>
      <c r="W266"/>
      <c r="X266"/>
      <c r="Y266"/>
    </row>
    <row r="267" spans="18:25" ht="12">
      <c r="R267"/>
      <c r="S267"/>
      <c r="T267"/>
      <c r="U267"/>
      <c r="V267"/>
      <c r="W267"/>
      <c r="X267"/>
      <c r="Y267"/>
    </row>
    <row r="268" spans="18:25" ht="12">
      <c r="R268"/>
      <c r="S268"/>
      <c r="T268"/>
      <c r="U268"/>
      <c r="V268"/>
      <c r="W268"/>
      <c r="X268"/>
      <c r="Y268"/>
    </row>
    <row r="269" spans="18:25" ht="12">
      <c r="R269"/>
      <c r="S269"/>
      <c r="T269"/>
      <c r="U269"/>
      <c r="V269"/>
      <c r="W269"/>
      <c r="X269"/>
      <c r="Y269"/>
    </row>
    <row r="270" spans="18:25" ht="12">
      <c r="R270"/>
      <c r="S270"/>
      <c r="T270"/>
      <c r="U270"/>
      <c r="V270"/>
      <c r="W270"/>
      <c r="X270"/>
      <c r="Y270"/>
    </row>
    <row r="271" spans="18:25" ht="12">
      <c r="R271"/>
      <c r="S271"/>
      <c r="T271"/>
      <c r="U271"/>
      <c r="V271"/>
      <c r="W271"/>
      <c r="X271"/>
      <c r="Y271"/>
    </row>
    <row r="272" spans="18:25" ht="12">
      <c r="R272"/>
      <c r="S272"/>
      <c r="T272"/>
      <c r="U272"/>
      <c r="V272"/>
      <c r="W272"/>
      <c r="X272"/>
      <c r="Y272"/>
    </row>
    <row r="273" spans="18:25" ht="12">
      <c r="R273"/>
      <c r="S273"/>
      <c r="T273"/>
      <c r="U273"/>
      <c r="V273"/>
      <c r="W273"/>
      <c r="X273"/>
      <c r="Y273"/>
    </row>
    <row r="274" spans="18:25" ht="12">
      <c r="R274"/>
      <c r="S274"/>
      <c r="T274"/>
      <c r="U274"/>
      <c r="V274"/>
      <c r="W274"/>
      <c r="X274"/>
      <c r="Y274"/>
    </row>
    <row r="275" spans="18:25" ht="12">
      <c r="R275"/>
      <c r="S275"/>
      <c r="T275"/>
      <c r="U275"/>
      <c r="V275"/>
      <c r="W275"/>
      <c r="X275"/>
      <c r="Y275"/>
    </row>
    <row r="276" spans="18:25" ht="12">
      <c r="R276"/>
      <c r="S276"/>
      <c r="T276"/>
      <c r="U276"/>
      <c r="V276"/>
      <c r="W276"/>
      <c r="X276"/>
      <c r="Y276"/>
    </row>
    <row r="277" spans="18:25" ht="12">
      <c r="R277"/>
      <c r="S277"/>
      <c r="T277"/>
      <c r="U277"/>
      <c r="V277"/>
      <c r="W277"/>
      <c r="X277"/>
      <c r="Y277"/>
    </row>
    <row r="278" spans="18:25" ht="12">
      <c r="R278"/>
      <c r="S278"/>
      <c r="T278"/>
      <c r="U278"/>
      <c r="V278"/>
      <c r="W278"/>
      <c r="X278"/>
      <c r="Y278"/>
    </row>
    <row r="279" spans="18:25" ht="12">
      <c r="R279"/>
      <c r="S279"/>
      <c r="T279"/>
      <c r="U279"/>
      <c r="V279"/>
      <c r="W279"/>
      <c r="X279"/>
      <c r="Y279"/>
    </row>
    <row r="280" spans="18:25" ht="12">
      <c r="R280"/>
      <c r="S280"/>
      <c r="T280"/>
      <c r="U280"/>
      <c r="V280"/>
      <c r="W280"/>
      <c r="X280"/>
      <c r="Y280"/>
    </row>
    <row r="281" spans="18:25" ht="12">
      <c r="R281"/>
      <c r="S281"/>
      <c r="T281"/>
      <c r="U281"/>
      <c r="V281"/>
      <c r="W281"/>
      <c r="X281"/>
      <c r="Y281"/>
    </row>
    <row r="282" spans="18:25" ht="12">
      <c r="R282"/>
      <c r="S282"/>
      <c r="T282"/>
      <c r="U282"/>
      <c r="V282"/>
      <c r="W282"/>
      <c r="X282"/>
      <c r="Y282"/>
    </row>
    <row r="283" spans="18:25" ht="12">
      <c r="R283"/>
      <c r="S283"/>
      <c r="T283"/>
      <c r="U283"/>
      <c r="V283"/>
      <c r="W283"/>
      <c r="X283"/>
      <c r="Y283"/>
    </row>
    <row r="284" spans="18:25" ht="12">
      <c r="R284"/>
      <c r="S284"/>
      <c r="T284"/>
      <c r="U284"/>
      <c r="V284"/>
      <c r="W284"/>
      <c r="X284"/>
      <c r="Y284"/>
    </row>
    <row r="285" spans="18:25" ht="12">
      <c r="R285"/>
      <c r="S285"/>
      <c r="T285"/>
      <c r="U285"/>
      <c r="V285"/>
      <c r="W285"/>
      <c r="X285"/>
      <c r="Y285"/>
    </row>
    <row r="286" spans="18:25" ht="12">
      <c r="R286"/>
      <c r="S286"/>
      <c r="T286"/>
      <c r="U286"/>
      <c r="V286"/>
      <c r="W286"/>
      <c r="X286"/>
      <c r="Y286"/>
    </row>
    <row r="287" spans="18:25" ht="12">
      <c r="R287"/>
      <c r="S287"/>
      <c r="T287"/>
      <c r="U287"/>
      <c r="V287"/>
      <c r="W287"/>
      <c r="X287"/>
      <c r="Y287"/>
    </row>
    <row r="288" spans="18:25" ht="12">
      <c r="R288"/>
      <c r="S288"/>
      <c r="T288"/>
      <c r="U288"/>
      <c r="V288"/>
      <c r="W288"/>
      <c r="X288"/>
      <c r="Y288"/>
    </row>
    <row r="289" spans="18:25" ht="12">
      <c r="R289"/>
      <c r="S289"/>
      <c r="T289"/>
      <c r="U289"/>
      <c r="V289"/>
      <c r="W289"/>
      <c r="X289"/>
      <c r="Y289"/>
    </row>
    <row r="290" spans="18:25" ht="12">
      <c r="R290"/>
      <c r="S290"/>
      <c r="T290"/>
      <c r="U290"/>
      <c r="V290"/>
      <c r="W290"/>
      <c r="X290"/>
      <c r="Y290"/>
    </row>
    <row r="291" spans="18:25" ht="12">
      <c r="R291"/>
      <c r="S291"/>
      <c r="T291"/>
      <c r="U291"/>
      <c r="V291"/>
      <c r="W291"/>
      <c r="X291"/>
      <c r="Y291"/>
    </row>
    <row r="292" spans="18:25" ht="12">
      <c r="R292"/>
      <c r="S292"/>
      <c r="T292"/>
      <c r="U292"/>
      <c r="V292"/>
      <c r="W292"/>
      <c r="X292"/>
      <c r="Y292"/>
    </row>
    <row r="293" spans="18:25" ht="12">
      <c r="R293"/>
      <c r="S293"/>
      <c r="T293"/>
      <c r="U293"/>
      <c r="V293"/>
      <c r="W293"/>
      <c r="X293"/>
      <c r="Y293"/>
    </row>
    <row r="294" spans="18:25" ht="12">
      <c r="R294"/>
      <c r="S294"/>
      <c r="T294"/>
      <c r="U294"/>
      <c r="V294"/>
      <c r="W294"/>
      <c r="X294"/>
      <c r="Y294"/>
    </row>
    <row r="295" spans="18:25" ht="12">
      <c r="R295"/>
      <c r="S295"/>
      <c r="T295"/>
      <c r="U295"/>
      <c r="V295"/>
      <c r="W295"/>
      <c r="X295"/>
      <c r="Y295"/>
    </row>
    <row r="296" spans="18:25" ht="12">
      <c r="R296"/>
      <c r="S296"/>
      <c r="T296"/>
      <c r="U296"/>
      <c r="V296"/>
      <c r="W296"/>
      <c r="X296"/>
      <c r="Y296"/>
    </row>
    <row r="297" spans="18:25" ht="12">
      <c r="R297"/>
      <c r="S297"/>
      <c r="T297"/>
      <c r="U297"/>
      <c r="V297"/>
      <c r="W297"/>
      <c r="X297"/>
      <c r="Y297"/>
    </row>
    <row r="298" spans="18:25" ht="12">
      <c r="R298"/>
      <c r="S298"/>
      <c r="T298"/>
      <c r="U298"/>
      <c r="V298"/>
      <c r="W298"/>
      <c r="X298"/>
      <c r="Y298"/>
    </row>
    <row r="299" spans="18:25" ht="12">
      <c r="R299"/>
      <c r="S299"/>
      <c r="T299"/>
      <c r="U299"/>
      <c r="V299"/>
      <c r="W299"/>
      <c r="X299"/>
      <c r="Y299"/>
    </row>
    <row r="300" spans="18:25" ht="12">
      <c r="R300"/>
      <c r="S300"/>
      <c r="T300"/>
      <c r="U300"/>
      <c r="V300"/>
      <c r="W300"/>
      <c r="X300"/>
      <c r="Y300"/>
    </row>
    <row r="301" spans="18:25" ht="12">
      <c r="R301"/>
      <c r="S301"/>
      <c r="T301"/>
      <c r="U301"/>
      <c r="V301"/>
      <c r="W301"/>
      <c r="X301"/>
      <c r="Y301"/>
    </row>
    <row r="302" spans="18:25" ht="12">
      <c r="R302"/>
      <c r="S302"/>
      <c r="T302"/>
      <c r="U302"/>
      <c r="V302"/>
      <c r="W302"/>
      <c r="X302"/>
      <c r="Y302"/>
    </row>
    <row r="303" spans="18:25" ht="12">
      <c r="R303"/>
      <c r="S303"/>
      <c r="T303"/>
      <c r="U303"/>
      <c r="V303"/>
      <c r="W303"/>
      <c r="X303"/>
      <c r="Y303"/>
    </row>
    <row r="304" spans="18:25" ht="12">
      <c r="R304"/>
      <c r="S304"/>
      <c r="T304"/>
      <c r="U304"/>
      <c r="V304"/>
      <c r="W304"/>
      <c r="X304"/>
      <c r="Y304"/>
    </row>
    <row r="305" spans="18:25" ht="12">
      <c r="R305"/>
      <c r="S305"/>
      <c r="T305"/>
      <c r="U305"/>
      <c r="V305"/>
      <c r="W305"/>
      <c r="X305"/>
      <c r="Y305"/>
    </row>
    <row r="306" spans="18:25" ht="12">
      <c r="R306"/>
      <c r="S306"/>
      <c r="T306"/>
      <c r="U306"/>
      <c r="V306"/>
      <c r="W306"/>
      <c r="X306"/>
      <c r="Y306"/>
    </row>
    <row r="307" spans="18:25" ht="12">
      <c r="R307"/>
      <c r="S307"/>
      <c r="T307"/>
      <c r="U307"/>
      <c r="V307"/>
      <c r="W307"/>
      <c r="X307"/>
      <c r="Y307"/>
    </row>
    <row r="308" spans="18:25" ht="12">
      <c r="R308"/>
      <c r="S308"/>
      <c r="T308"/>
      <c r="U308"/>
      <c r="V308"/>
      <c r="W308"/>
      <c r="X308"/>
      <c r="Y308"/>
    </row>
    <row r="309" spans="18:25" ht="12">
      <c r="R309"/>
      <c r="S309"/>
      <c r="T309"/>
      <c r="U309"/>
      <c r="V309"/>
      <c r="W309"/>
      <c r="X309"/>
      <c r="Y309"/>
    </row>
    <row r="310" spans="18:25" ht="12">
      <c r="R310"/>
      <c r="S310"/>
      <c r="T310"/>
      <c r="U310"/>
      <c r="V310"/>
      <c r="W310"/>
      <c r="X310"/>
      <c r="Y310"/>
    </row>
    <row r="311" spans="18:25" ht="12">
      <c r="R311"/>
      <c r="S311"/>
      <c r="T311"/>
      <c r="U311"/>
      <c r="V311"/>
      <c r="W311"/>
      <c r="X311"/>
      <c r="Y311"/>
    </row>
    <row r="312" spans="18:25" ht="12">
      <c r="R312"/>
      <c r="S312"/>
      <c r="T312"/>
      <c r="U312"/>
      <c r="V312"/>
      <c r="W312"/>
      <c r="X312"/>
      <c r="Y312"/>
    </row>
    <row r="313" spans="18:25" ht="12">
      <c r="R313"/>
      <c r="S313"/>
      <c r="T313"/>
      <c r="U313"/>
      <c r="V313"/>
      <c r="W313"/>
      <c r="X313"/>
      <c r="Y313"/>
    </row>
    <row r="314" spans="18:25" ht="12">
      <c r="R314"/>
      <c r="S314"/>
      <c r="T314"/>
      <c r="U314"/>
      <c r="V314"/>
      <c r="W314"/>
      <c r="X314"/>
      <c r="Y314"/>
    </row>
    <row r="315" spans="18:25" ht="12">
      <c r="R315"/>
      <c r="S315"/>
      <c r="T315"/>
      <c r="U315"/>
      <c r="V315"/>
      <c r="W315"/>
      <c r="X315"/>
      <c r="Y315"/>
    </row>
    <row r="316" spans="18:25" ht="12">
      <c r="R316"/>
      <c r="S316"/>
      <c r="T316"/>
      <c r="U316"/>
      <c r="V316"/>
      <c r="W316"/>
      <c r="X316"/>
      <c r="Y316"/>
    </row>
    <row r="317" spans="18:25" ht="12">
      <c r="R317"/>
      <c r="S317"/>
      <c r="T317"/>
      <c r="U317"/>
      <c r="V317"/>
      <c r="W317"/>
      <c r="X317"/>
      <c r="Y317"/>
    </row>
    <row r="318" spans="18:25" ht="12">
      <c r="R318"/>
      <c r="S318"/>
      <c r="T318"/>
      <c r="U318"/>
      <c r="V318"/>
      <c r="W318"/>
      <c r="X318"/>
      <c r="Y318"/>
    </row>
    <row r="319" spans="18:25" ht="12">
      <c r="R319"/>
      <c r="S319"/>
      <c r="T319"/>
      <c r="U319"/>
      <c r="V319"/>
      <c r="W319"/>
      <c r="X319"/>
      <c r="Y319"/>
    </row>
    <row r="320" spans="18:25" ht="12">
      <c r="R320"/>
      <c r="S320"/>
      <c r="T320"/>
      <c r="U320"/>
      <c r="V320"/>
      <c r="W320"/>
      <c r="X320"/>
      <c r="Y320"/>
    </row>
    <row r="321" spans="18:25" ht="12">
      <c r="R321"/>
      <c r="S321"/>
      <c r="T321"/>
      <c r="U321"/>
      <c r="V321"/>
      <c r="W321"/>
      <c r="X321"/>
      <c r="Y321"/>
    </row>
    <row r="322" spans="18:25" ht="12">
      <c r="R322"/>
      <c r="S322"/>
      <c r="T322"/>
      <c r="U322"/>
      <c r="V322"/>
      <c r="W322"/>
      <c r="X322"/>
      <c r="Y322"/>
    </row>
    <row r="323" spans="18:25" ht="12">
      <c r="R323"/>
      <c r="S323"/>
      <c r="T323"/>
      <c r="U323"/>
      <c r="V323"/>
      <c r="W323"/>
      <c r="X323"/>
      <c r="Y323"/>
    </row>
    <row r="324" spans="18:25" ht="12">
      <c r="R324"/>
      <c r="S324"/>
      <c r="T324"/>
      <c r="U324"/>
      <c r="V324"/>
      <c r="W324"/>
      <c r="X324"/>
      <c r="Y324"/>
    </row>
    <row r="325" spans="18:25" ht="12">
      <c r="R325"/>
      <c r="S325"/>
      <c r="T325"/>
      <c r="U325"/>
      <c r="V325"/>
      <c r="W325"/>
      <c r="X325"/>
      <c r="Y325"/>
    </row>
    <row r="326" spans="18:25" ht="12">
      <c r="R326"/>
      <c r="S326"/>
      <c r="T326"/>
      <c r="U326"/>
      <c r="V326"/>
      <c r="W326"/>
      <c r="X326"/>
      <c r="Y326"/>
    </row>
    <row r="327" spans="18:25" ht="12">
      <c r="R327"/>
      <c r="S327"/>
      <c r="T327"/>
      <c r="U327"/>
      <c r="V327"/>
      <c r="W327"/>
      <c r="X327"/>
      <c r="Y327"/>
    </row>
    <row r="328" spans="18:25" ht="12">
      <c r="R328"/>
      <c r="S328"/>
      <c r="T328"/>
      <c r="U328"/>
      <c r="V328"/>
      <c r="W328"/>
      <c r="X328"/>
      <c r="Y328"/>
    </row>
    <row r="329" spans="18:25" ht="12">
      <c r="R329"/>
      <c r="S329"/>
      <c r="T329"/>
      <c r="U329"/>
      <c r="V329"/>
      <c r="W329"/>
      <c r="X329"/>
      <c r="Y329"/>
    </row>
    <row r="330" spans="18:25" ht="12">
      <c r="R330"/>
      <c r="S330"/>
      <c r="T330"/>
      <c r="U330"/>
      <c r="V330"/>
      <c r="W330"/>
      <c r="X330"/>
      <c r="Y330"/>
    </row>
    <row r="331" spans="18:25" ht="12">
      <c r="R331"/>
      <c r="S331"/>
      <c r="T331"/>
      <c r="U331"/>
      <c r="V331"/>
      <c r="W331"/>
      <c r="X331"/>
      <c r="Y331"/>
    </row>
    <row r="332" spans="18:25" ht="12">
      <c r="R332"/>
      <c r="S332"/>
      <c r="T332"/>
      <c r="U332"/>
      <c r="V332"/>
      <c r="W332"/>
      <c r="X332"/>
      <c r="Y332"/>
    </row>
    <row r="333" spans="18:25" ht="12">
      <c r="R333"/>
      <c r="S333"/>
      <c r="T333"/>
      <c r="U333"/>
      <c r="V333"/>
      <c r="W333"/>
      <c r="X333"/>
      <c r="Y333"/>
    </row>
    <row r="334" spans="18:25" ht="12">
      <c r="R334"/>
      <c r="S334"/>
      <c r="T334"/>
      <c r="U334"/>
      <c r="V334"/>
      <c r="W334"/>
      <c r="X334"/>
      <c r="Y334"/>
    </row>
    <row r="335" spans="18:25" ht="12">
      <c r="R335"/>
      <c r="S335"/>
      <c r="T335"/>
      <c r="U335"/>
      <c r="V335"/>
      <c r="W335"/>
      <c r="X335"/>
      <c r="Y335"/>
    </row>
    <row r="336" spans="18:25" ht="12">
      <c r="R336"/>
      <c r="S336"/>
      <c r="T336"/>
      <c r="U336"/>
      <c r="V336"/>
      <c r="W336"/>
      <c r="X336"/>
      <c r="Y336"/>
    </row>
    <row r="337" spans="18:25" ht="12">
      <c r="R337"/>
      <c r="S337"/>
      <c r="T337"/>
      <c r="U337"/>
      <c r="V337"/>
      <c r="W337"/>
      <c r="X337"/>
      <c r="Y337"/>
    </row>
    <row r="338" spans="18:25" ht="12">
      <c r="R338"/>
      <c r="S338"/>
      <c r="T338"/>
      <c r="U338"/>
      <c r="V338"/>
      <c r="W338"/>
      <c r="X338"/>
      <c r="Y338"/>
    </row>
    <row r="339" spans="18:25" ht="12">
      <c r="R339"/>
      <c r="S339"/>
      <c r="T339"/>
      <c r="U339"/>
      <c r="V339"/>
      <c r="W339"/>
      <c r="X339"/>
      <c r="Y339"/>
    </row>
    <row r="340" spans="18:25" ht="12">
      <c r="R340"/>
      <c r="S340"/>
      <c r="T340"/>
      <c r="U340"/>
      <c r="V340"/>
      <c r="W340"/>
      <c r="X340"/>
      <c r="Y340"/>
    </row>
    <row r="341" spans="18:25" ht="12">
      <c r="R341"/>
      <c r="S341"/>
      <c r="T341"/>
      <c r="U341"/>
      <c r="V341"/>
      <c r="W341"/>
      <c r="X341"/>
      <c r="Y341"/>
    </row>
    <row r="342" spans="18:25" ht="12">
      <c r="R342"/>
      <c r="S342"/>
      <c r="T342"/>
      <c r="U342"/>
      <c r="V342"/>
      <c r="W342"/>
      <c r="X342"/>
      <c r="Y342"/>
    </row>
    <row r="343" spans="18:25" ht="12">
      <c r="R343"/>
      <c r="S343"/>
      <c r="T343"/>
      <c r="U343"/>
      <c r="V343"/>
      <c r="W343"/>
      <c r="X343"/>
      <c r="Y343"/>
    </row>
    <row r="344" spans="18:25" ht="12">
      <c r="R344"/>
      <c r="S344"/>
      <c r="T344"/>
      <c r="U344"/>
      <c r="V344"/>
      <c r="W344"/>
      <c r="X344"/>
      <c r="Y344"/>
    </row>
    <row r="345" spans="18:25" ht="12">
      <c r="R345"/>
      <c r="S345"/>
      <c r="T345"/>
      <c r="U345"/>
      <c r="V345"/>
      <c r="W345"/>
      <c r="X345"/>
      <c r="Y345"/>
    </row>
    <row r="346" spans="18:25" ht="12">
      <c r="R346"/>
      <c r="S346"/>
      <c r="T346"/>
      <c r="U346"/>
      <c r="V346"/>
      <c r="W346"/>
      <c r="X346"/>
      <c r="Y346"/>
    </row>
    <row r="347" spans="18:25" ht="12">
      <c r="R347"/>
      <c r="S347"/>
      <c r="T347"/>
      <c r="U347"/>
      <c r="V347"/>
      <c r="W347"/>
      <c r="X347"/>
      <c r="Y347"/>
    </row>
    <row r="348" spans="18:25" ht="12">
      <c r="R348"/>
      <c r="S348"/>
      <c r="T348"/>
      <c r="U348"/>
      <c r="V348"/>
      <c r="W348"/>
      <c r="X348"/>
      <c r="Y348"/>
    </row>
    <row r="349" spans="18:25" ht="12">
      <c r="R349"/>
      <c r="S349"/>
      <c r="T349"/>
      <c r="U349"/>
      <c r="V349"/>
      <c r="W349"/>
      <c r="X349"/>
      <c r="Y349"/>
    </row>
    <row r="350" spans="18:25" ht="12">
      <c r="R350"/>
      <c r="S350"/>
      <c r="T350"/>
      <c r="U350"/>
      <c r="V350"/>
      <c r="W350"/>
      <c r="X350"/>
      <c r="Y350"/>
    </row>
    <row r="351" spans="18:25" ht="12">
      <c r="R351"/>
      <c r="S351"/>
      <c r="T351"/>
      <c r="U351"/>
      <c r="V351"/>
      <c r="W351"/>
      <c r="X351"/>
      <c r="Y351"/>
    </row>
    <row r="352" spans="18:25" ht="12">
      <c r="R352"/>
      <c r="S352"/>
      <c r="T352"/>
      <c r="U352"/>
      <c r="V352"/>
      <c r="W352"/>
      <c r="X352"/>
      <c r="Y352"/>
    </row>
    <row r="353" spans="18:25" ht="12">
      <c r="R353"/>
      <c r="S353"/>
      <c r="T353"/>
      <c r="U353"/>
      <c r="V353"/>
      <c r="W353"/>
      <c r="X353"/>
      <c r="Y353"/>
    </row>
    <row r="354" spans="18:25" ht="12">
      <c r="R354"/>
      <c r="S354"/>
      <c r="T354"/>
      <c r="U354"/>
      <c r="V354"/>
      <c r="W354"/>
      <c r="X354"/>
      <c r="Y354"/>
    </row>
    <row r="355" spans="18:25" ht="12">
      <c r="R355"/>
      <c r="S355"/>
      <c r="T355"/>
      <c r="U355"/>
      <c r="V355"/>
      <c r="W355"/>
      <c r="X355"/>
      <c r="Y355"/>
    </row>
    <row r="356" spans="18:25" ht="12">
      <c r="R356"/>
      <c r="S356"/>
      <c r="T356"/>
      <c r="U356"/>
      <c r="V356"/>
      <c r="W356"/>
      <c r="X356"/>
      <c r="Y356"/>
    </row>
    <row r="357" spans="18:25" ht="12">
      <c r="R357"/>
      <c r="S357"/>
      <c r="T357"/>
      <c r="U357"/>
      <c r="V357"/>
      <c r="W357"/>
      <c r="X357"/>
      <c r="Y357"/>
    </row>
    <row r="358" spans="18:25" ht="12">
      <c r="R358"/>
      <c r="S358"/>
      <c r="T358"/>
      <c r="U358"/>
      <c r="V358"/>
      <c r="W358"/>
      <c r="X358"/>
      <c r="Y358"/>
    </row>
    <row r="359" spans="18:25" ht="12">
      <c r="R359"/>
      <c r="S359"/>
      <c r="T359"/>
      <c r="U359"/>
      <c r="V359"/>
      <c r="W359"/>
      <c r="X359"/>
      <c r="Y359"/>
    </row>
    <row r="360" spans="18:25" ht="12">
      <c r="R360"/>
      <c r="S360"/>
      <c r="T360"/>
      <c r="U360"/>
      <c r="V360"/>
      <c r="W360"/>
      <c r="X360"/>
      <c r="Y360"/>
    </row>
    <row r="361" spans="18:25" ht="12">
      <c r="R361"/>
      <c r="S361"/>
      <c r="T361"/>
      <c r="U361"/>
      <c r="V361"/>
      <c r="W361"/>
      <c r="X361"/>
      <c r="Y361"/>
    </row>
    <row r="362" spans="18:25" ht="12">
      <c r="R362"/>
      <c r="S362"/>
      <c r="T362"/>
      <c r="U362"/>
      <c r="V362"/>
      <c r="W362"/>
      <c r="X362"/>
      <c r="Y362"/>
    </row>
    <row r="363" spans="18:25" ht="12">
      <c r="R363"/>
      <c r="S363"/>
      <c r="T363"/>
      <c r="U363"/>
      <c r="V363"/>
      <c r="W363"/>
      <c r="X363"/>
      <c r="Y363"/>
    </row>
    <row r="364" spans="18:25" ht="12">
      <c r="R364"/>
      <c r="S364"/>
      <c r="T364"/>
      <c r="U364"/>
      <c r="V364"/>
      <c r="W364"/>
      <c r="X364"/>
      <c r="Y364"/>
    </row>
    <row r="365" spans="18:25" ht="12">
      <c r="R365"/>
      <c r="S365"/>
      <c r="T365"/>
      <c r="U365"/>
      <c r="V365"/>
      <c r="W365"/>
      <c r="X365"/>
      <c r="Y365"/>
    </row>
    <row r="366" spans="18:25" ht="12">
      <c r="R366"/>
      <c r="S366"/>
      <c r="T366"/>
      <c r="U366"/>
      <c r="V366"/>
      <c r="W366"/>
      <c r="X366"/>
      <c r="Y366"/>
    </row>
    <row r="367" spans="18:25" ht="12">
      <c r="R367"/>
      <c r="S367"/>
      <c r="T367"/>
      <c r="U367"/>
      <c r="V367"/>
      <c r="W367"/>
      <c r="X367"/>
      <c r="Y367"/>
    </row>
    <row r="368" spans="18:25" ht="12">
      <c r="R368"/>
      <c r="S368"/>
      <c r="T368"/>
      <c r="U368"/>
      <c r="V368"/>
      <c r="W368"/>
      <c r="X368"/>
      <c r="Y368"/>
    </row>
    <row r="369" spans="18:25" ht="12">
      <c r="R369"/>
      <c r="S369"/>
      <c r="T369"/>
      <c r="U369"/>
      <c r="V369"/>
      <c r="W369"/>
      <c r="X369"/>
      <c r="Y369"/>
    </row>
    <row r="370" spans="18:25" ht="12">
      <c r="R370"/>
      <c r="S370"/>
      <c r="T370"/>
      <c r="U370"/>
      <c r="V370"/>
      <c r="W370"/>
      <c r="X370"/>
      <c r="Y370"/>
    </row>
    <row r="371" spans="18:25" ht="12">
      <c r="R371"/>
      <c r="S371"/>
      <c r="T371"/>
      <c r="U371"/>
      <c r="V371"/>
      <c r="W371"/>
      <c r="X371"/>
      <c r="Y371"/>
    </row>
    <row r="372" spans="18:25" ht="12">
      <c r="R372"/>
      <c r="S372"/>
      <c r="T372"/>
      <c r="U372"/>
      <c r="V372"/>
      <c r="W372"/>
      <c r="X372"/>
      <c r="Y372"/>
    </row>
    <row r="373" spans="18:25" ht="12">
      <c r="R373"/>
      <c r="S373"/>
      <c r="T373"/>
      <c r="U373"/>
      <c r="V373"/>
      <c r="W373"/>
      <c r="X373"/>
      <c r="Y373"/>
    </row>
    <row r="374" spans="18:25" ht="12">
      <c r="R374"/>
      <c r="S374"/>
      <c r="T374"/>
      <c r="U374"/>
      <c r="V374"/>
      <c r="W374"/>
      <c r="X374"/>
      <c r="Y374"/>
    </row>
    <row r="375" spans="18:25" ht="12">
      <c r="R375"/>
      <c r="S375"/>
      <c r="T375"/>
      <c r="U375"/>
      <c r="V375"/>
      <c r="W375"/>
      <c r="X375"/>
      <c r="Y375"/>
    </row>
    <row r="376" spans="18:25" ht="12">
      <c r="R376"/>
      <c r="S376"/>
      <c r="T376"/>
      <c r="U376"/>
      <c r="V376"/>
      <c r="W376"/>
      <c r="X376"/>
      <c r="Y376"/>
    </row>
    <row r="377" spans="18:25" ht="12">
      <c r="R377"/>
      <c r="S377"/>
      <c r="T377"/>
      <c r="U377"/>
      <c r="V377"/>
      <c r="W377"/>
      <c r="X377"/>
      <c r="Y377"/>
    </row>
    <row r="378" spans="18:25" ht="12">
      <c r="R378"/>
      <c r="S378"/>
      <c r="T378"/>
      <c r="U378"/>
      <c r="V378"/>
      <c r="W378"/>
      <c r="X378"/>
      <c r="Y378"/>
    </row>
    <row r="379" spans="18:25" ht="12">
      <c r="R379"/>
      <c r="S379"/>
      <c r="T379"/>
      <c r="U379"/>
      <c r="V379"/>
      <c r="W379"/>
      <c r="X379"/>
      <c r="Y379"/>
    </row>
    <row r="380" spans="18:25" ht="12">
      <c r="R380"/>
      <c r="S380"/>
      <c r="T380"/>
      <c r="U380"/>
      <c r="V380"/>
      <c r="W380"/>
      <c r="X380"/>
      <c r="Y380"/>
    </row>
    <row r="381" spans="18:25" ht="12">
      <c r="R381"/>
      <c r="S381"/>
      <c r="T381"/>
      <c r="U381"/>
      <c r="V381"/>
      <c r="W381"/>
      <c r="X381"/>
      <c r="Y381"/>
    </row>
    <row r="382" spans="18:25" ht="12">
      <c r="R382"/>
      <c r="S382"/>
      <c r="T382"/>
      <c r="U382"/>
      <c r="V382"/>
      <c r="W382"/>
      <c r="X382"/>
      <c r="Y382"/>
    </row>
    <row r="383" spans="18:25" ht="12">
      <c r="R383"/>
      <c r="S383"/>
      <c r="T383"/>
      <c r="U383"/>
      <c r="V383"/>
      <c r="W383"/>
      <c r="X383"/>
      <c r="Y383"/>
    </row>
    <row r="384" spans="18:25" ht="12">
      <c r="R384"/>
      <c r="S384"/>
      <c r="T384"/>
      <c r="U384"/>
      <c r="V384"/>
      <c r="W384"/>
      <c r="X384"/>
      <c r="Y384"/>
    </row>
    <row r="385" spans="18:25" ht="12">
      <c r="R385"/>
      <c r="S385"/>
      <c r="T385"/>
      <c r="U385"/>
      <c r="V385"/>
      <c r="W385"/>
      <c r="X385"/>
      <c r="Y385"/>
    </row>
    <row r="386" spans="18:25" ht="12">
      <c r="R386"/>
      <c r="S386"/>
      <c r="T386"/>
      <c r="U386"/>
      <c r="V386"/>
      <c r="W386"/>
      <c r="X386"/>
      <c r="Y386"/>
    </row>
    <row r="387" spans="18:25" ht="12">
      <c r="R387"/>
      <c r="S387"/>
      <c r="T387"/>
      <c r="U387"/>
      <c r="V387"/>
      <c r="W387"/>
      <c r="X387"/>
      <c r="Y387"/>
    </row>
    <row r="388" spans="18:25" ht="12">
      <c r="R388"/>
      <c r="S388"/>
      <c r="T388"/>
      <c r="U388"/>
      <c r="V388"/>
      <c r="W388"/>
      <c r="X388"/>
      <c r="Y388"/>
    </row>
    <row r="389" spans="18:25" ht="12">
      <c r="R389"/>
      <c r="S389"/>
      <c r="T389"/>
      <c r="U389"/>
      <c r="V389"/>
      <c r="W389"/>
      <c r="X389"/>
      <c r="Y389"/>
    </row>
    <row r="390" spans="18:25" ht="12">
      <c r="R390"/>
      <c r="S390"/>
      <c r="T390"/>
      <c r="U390"/>
      <c r="V390"/>
      <c r="W390"/>
      <c r="X390"/>
      <c r="Y390"/>
    </row>
    <row r="391" spans="18:25" ht="12">
      <c r="R391"/>
      <c r="S391"/>
      <c r="T391"/>
      <c r="U391"/>
      <c r="V391"/>
      <c r="W391"/>
      <c r="X391"/>
      <c r="Y391"/>
    </row>
    <row r="392" spans="18:25" ht="12">
      <c r="R392"/>
      <c r="S392"/>
      <c r="T392"/>
      <c r="U392"/>
      <c r="V392"/>
      <c r="W392"/>
      <c r="X392"/>
      <c r="Y392"/>
    </row>
    <row r="393" spans="18:25" ht="12">
      <c r="R393"/>
      <c r="S393"/>
      <c r="T393"/>
      <c r="U393"/>
      <c r="V393"/>
      <c r="W393"/>
      <c r="X393"/>
      <c r="Y393"/>
    </row>
    <row r="394" spans="18:25" ht="12">
      <c r="R394"/>
      <c r="S394"/>
      <c r="T394"/>
      <c r="U394"/>
      <c r="V394"/>
      <c r="W394"/>
      <c r="X394"/>
      <c r="Y394"/>
    </row>
    <row r="395" spans="18:25" ht="12">
      <c r="R395"/>
      <c r="S395"/>
      <c r="T395"/>
      <c r="U395"/>
      <c r="V395"/>
      <c r="W395"/>
      <c r="X395"/>
      <c r="Y395"/>
    </row>
    <row r="396" spans="18:25" ht="12">
      <c r="R396"/>
      <c r="S396"/>
      <c r="T396"/>
      <c r="U396"/>
      <c r="V396"/>
      <c r="W396"/>
      <c r="X396"/>
      <c r="Y396"/>
    </row>
    <row r="397" spans="18:25" ht="12">
      <c r="R397"/>
      <c r="S397"/>
      <c r="T397"/>
      <c r="U397"/>
      <c r="V397"/>
      <c r="W397"/>
      <c r="X397"/>
      <c r="Y397"/>
    </row>
    <row r="398" spans="18:25" ht="12">
      <c r="R398"/>
      <c r="S398"/>
      <c r="T398"/>
      <c r="U398"/>
      <c r="V398"/>
      <c r="W398"/>
      <c r="X398"/>
      <c r="Y398"/>
    </row>
    <row r="399" spans="18:25" ht="12">
      <c r="R399"/>
      <c r="S399"/>
      <c r="T399"/>
      <c r="U399"/>
      <c r="V399"/>
      <c r="W399"/>
      <c r="X399"/>
      <c r="Y399"/>
    </row>
    <row r="400" spans="18:25" ht="12">
      <c r="R400"/>
      <c r="S400"/>
      <c r="T400"/>
      <c r="U400"/>
      <c r="V400"/>
      <c r="W400"/>
      <c r="X400"/>
      <c r="Y400"/>
    </row>
    <row r="401" spans="18:25" ht="12">
      <c r="R401"/>
      <c r="S401"/>
      <c r="T401"/>
      <c r="U401"/>
      <c r="V401"/>
      <c r="W401"/>
      <c r="X401"/>
      <c r="Y401"/>
    </row>
    <row r="402" spans="18:25" ht="12">
      <c r="R402"/>
      <c r="S402"/>
      <c r="T402"/>
      <c r="U402"/>
      <c r="V402"/>
      <c r="W402"/>
      <c r="X402"/>
      <c r="Y402"/>
    </row>
    <row r="403" spans="18:25" ht="12">
      <c r="R403"/>
      <c r="S403"/>
      <c r="T403"/>
      <c r="U403"/>
      <c r="V403"/>
      <c r="W403"/>
      <c r="X403"/>
      <c r="Y403"/>
    </row>
    <row r="404" spans="18:25" ht="12">
      <c r="R404"/>
      <c r="S404"/>
      <c r="T404"/>
      <c r="U404"/>
      <c r="V404"/>
      <c r="W404"/>
      <c r="X404"/>
      <c r="Y404"/>
    </row>
    <row r="405" spans="18:25" ht="12">
      <c r="R405"/>
      <c r="S405"/>
      <c r="T405"/>
      <c r="U405"/>
      <c r="V405"/>
      <c r="W405"/>
      <c r="X405"/>
      <c r="Y405"/>
    </row>
    <row r="406" spans="18:25" ht="12">
      <c r="R406"/>
      <c r="S406"/>
      <c r="T406"/>
      <c r="U406"/>
      <c r="V406"/>
      <c r="W406"/>
      <c r="X406"/>
      <c r="Y406"/>
    </row>
    <row r="407" spans="18:25" ht="12">
      <c r="R407"/>
      <c r="S407"/>
      <c r="T407"/>
      <c r="U407"/>
      <c r="V407"/>
      <c r="W407"/>
      <c r="X407"/>
      <c r="Y407"/>
    </row>
    <row r="408" spans="18:25" ht="12">
      <c r="R408"/>
      <c r="S408"/>
      <c r="T408"/>
      <c r="U408"/>
      <c r="V408"/>
      <c r="W408"/>
      <c r="X408"/>
      <c r="Y408"/>
    </row>
    <row r="409" spans="18:25" ht="12">
      <c r="R409"/>
      <c r="S409"/>
      <c r="T409"/>
      <c r="U409"/>
      <c r="V409"/>
      <c r="W409"/>
      <c r="X409"/>
      <c r="Y409"/>
    </row>
    <row r="410" spans="18:25" ht="12">
      <c r="R410"/>
      <c r="S410"/>
      <c r="T410"/>
      <c r="U410"/>
      <c r="V410"/>
      <c r="W410"/>
      <c r="X410"/>
      <c r="Y410"/>
    </row>
    <row r="411" spans="18:25" ht="12">
      <c r="R411"/>
      <c r="S411"/>
      <c r="T411"/>
      <c r="U411"/>
      <c r="V411"/>
      <c r="W411"/>
      <c r="X411"/>
      <c r="Y411"/>
    </row>
    <row r="412" spans="18:25" ht="12">
      <c r="R412"/>
      <c r="S412"/>
      <c r="T412"/>
      <c r="U412"/>
      <c r="V412"/>
      <c r="W412"/>
      <c r="X412"/>
      <c r="Y412"/>
    </row>
    <row r="413" spans="18:25" ht="12">
      <c r="R413"/>
      <c r="S413"/>
      <c r="T413"/>
      <c r="U413"/>
      <c r="V413"/>
      <c r="W413"/>
      <c r="X413"/>
      <c r="Y413"/>
    </row>
    <row r="414" spans="18:25" ht="12">
      <c r="R414"/>
      <c r="S414"/>
      <c r="T414"/>
      <c r="U414"/>
      <c r="V414"/>
      <c r="W414"/>
      <c r="X414"/>
      <c r="Y414"/>
    </row>
    <row r="415" spans="18:25" ht="12">
      <c r="R415"/>
      <c r="S415"/>
      <c r="T415"/>
      <c r="U415"/>
      <c r="V415"/>
      <c r="W415"/>
      <c r="X415"/>
      <c r="Y415"/>
    </row>
    <row r="416" spans="18:25" ht="12">
      <c r="R416"/>
      <c r="S416"/>
      <c r="T416"/>
      <c r="U416"/>
      <c r="V416"/>
      <c r="W416"/>
      <c r="X416"/>
      <c r="Y416"/>
    </row>
    <row r="417" spans="18:25" ht="12">
      <c r="R417"/>
      <c r="S417"/>
      <c r="T417"/>
      <c r="U417"/>
      <c r="V417"/>
      <c r="W417"/>
      <c r="X417"/>
      <c r="Y417"/>
    </row>
    <row r="418" spans="18:25" ht="12">
      <c r="R418"/>
      <c r="S418"/>
      <c r="T418"/>
      <c r="U418"/>
      <c r="V418"/>
      <c r="W418"/>
      <c r="X418"/>
      <c r="Y418"/>
    </row>
    <row r="419" spans="18:25" ht="12">
      <c r="R419"/>
      <c r="S419"/>
      <c r="T419"/>
      <c r="U419"/>
      <c r="V419"/>
      <c r="W419"/>
      <c r="X419"/>
      <c r="Y419"/>
    </row>
    <row r="420" spans="18:25" ht="12">
      <c r="R420"/>
      <c r="S420"/>
      <c r="T420"/>
      <c r="U420"/>
      <c r="V420"/>
      <c r="W420"/>
      <c r="X420"/>
      <c r="Y420"/>
    </row>
    <row r="421" spans="18:25" ht="12">
      <c r="R421"/>
      <c r="S421"/>
      <c r="T421"/>
      <c r="U421"/>
      <c r="V421"/>
      <c r="W421"/>
      <c r="X421"/>
      <c r="Y421"/>
    </row>
    <row r="422" spans="18:25" ht="12">
      <c r="R422"/>
      <c r="S422"/>
      <c r="T422"/>
      <c r="U422"/>
      <c r="V422"/>
      <c r="W422"/>
      <c r="X422"/>
      <c r="Y422"/>
    </row>
    <row r="423" spans="18:25" ht="12">
      <c r="R423"/>
      <c r="S423"/>
      <c r="T423"/>
      <c r="U423"/>
      <c r="V423"/>
      <c r="W423"/>
      <c r="X423"/>
      <c r="Y423"/>
    </row>
    <row r="424" spans="18:25" ht="12">
      <c r="R424"/>
      <c r="S424"/>
      <c r="T424"/>
      <c r="U424"/>
      <c r="V424"/>
      <c r="W424"/>
      <c r="X424"/>
      <c r="Y424"/>
    </row>
    <row r="425" spans="18:25" ht="12">
      <c r="R425"/>
      <c r="S425"/>
      <c r="T425"/>
      <c r="U425"/>
      <c r="V425"/>
      <c r="W425"/>
      <c r="X425"/>
      <c r="Y425"/>
    </row>
    <row r="426" spans="18:25" ht="12">
      <c r="R426"/>
      <c r="S426"/>
      <c r="T426"/>
      <c r="U426"/>
      <c r="V426"/>
      <c r="W426"/>
      <c r="X426"/>
      <c r="Y426"/>
    </row>
    <row r="427" spans="18:25" ht="12">
      <c r="R427"/>
      <c r="S427"/>
      <c r="T427"/>
      <c r="U427"/>
      <c r="V427"/>
      <c r="W427"/>
      <c r="X427"/>
      <c r="Y427"/>
    </row>
    <row r="428" spans="18:22" ht="12.75">
      <c r="R428" s="57"/>
      <c r="S428" s="54"/>
      <c r="T428" s="54"/>
      <c r="U428" s="57"/>
      <c r="V428" s="57"/>
    </row>
    <row r="429" spans="18:22" ht="12.75">
      <c r="R429" s="57"/>
      <c r="S429" s="54"/>
      <c r="T429" s="54"/>
      <c r="U429" s="57"/>
      <c r="V429" s="57"/>
    </row>
    <row r="430" spans="18:22" ht="12.75">
      <c r="R430" s="57"/>
      <c r="S430" s="54"/>
      <c r="T430" s="54"/>
      <c r="U430" s="57"/>
      <c r="V430" s="57"/>
    </row>
    <row r="431" spans="18:22" ht="12.75">
      <c r="R431" s="57"/>
      <c r="S431" s="54"/>
      <c r="T431" s="54"/>
      <c r="U431" s="57"/>
      <c r="V431" s="57"/>
    </row>
    <row r="432" spans="18:22" ht="12.75">
      <c r="R432" s="57"/>
      <c r="S432" s="54"/>
      <c r="T432" s="54"/>
      <c r="U432" s="57"/>
      <c r="V432" s="57"/>
    </row>
    <row r="433" spans="18:22" ht="12.75">
      <c r="R433" s="57"/>
      <c r="S433" s="54"/>
      <c r="T433" s="54"/>
      <c r="U433" s="57"/>
      <c r="V433" s="57"/>
    </row>
    <row r="434" spans="18:22" ht="12.75">
      <c r="R434" s="57"/>
      <c r="S434" s="54"/>
      <c r="T434" s="54"/>
      <c r="U434" s="57"/>
      <c r="V434" s="57"/>
    </row>
    <row r="435" spans="18:22" ht="12.75">
      <c r="R435" s="57"/>
      <c r="S435" s="54"/>
      <c r="T435" s="54"/>
      <c r="U435" s="57"/>
      <c r="V435" s="57"/>
    </row>
    <row r="436" spans="18:22" ht="12.75">
      <c r="R436" s="57"/>
      <c r="S436" s="54"/>
      <c r="T436" s="54"/>
      <c r="U436" s="57"/>
      <c r="V436" s="57"/>
    </row>
    <row r="437" spans="18:22" ht="12.75">
      <c r="R437" s="57"/>
      <c r="S437" s="54"/>
      <c r="T437" s="54"/>
      <c r="U437" s="57"/>
      <c r="V437" s="57"/>
    </row>
    <row r="438" spans="18:22" ht="12.75">
      <c r="R438" s="57"/>
      <c r="S438" s="54"/>
      <c r="T438" s="54"/>
      <c r="U438" s="57"/>
      <c r="V438" s="57"/>
    </row>
    <row r="439" spans="18:22" ht="12.75">
      <c r="R439" s="57"/>
      <c r="S439" s="54"/>
      <c r="T439" s="54"/>
      <c r="U439" s="57"/>
      <c r="V439" s="57"/>
    </row>
    <row r="440" spans="18:22" ht="12.75">
      <c r="R440" s="57"/>
      <c r="S440" s="54"/>
      <c r="T440" s="54"/>
      <c r="U440" s="57"/>
      <c r="V440" s="57"/>
    </row>
    <row r="441" spans="18:22" ht="12.75">
      <c r="R441" s="57"/>
      <c r="S441" s="54"/>
      <c r="T441" s="54"/>
      <c r="U441" s="57"/>
      <c r="V441" s="57"/>
    </row>
    <row r="442" spans="18:22" ht="12.75">
      <c r="R442" s="57"/>
      <c r="S442" s="54"/>
      <c r="T442" s="54"/>
      <c r="U442" s="57"/>
      <c r="V442" s="57"/>
    </row>
    <row r="443" spans="18:22" ht="12.75">
      <c r="R443" s="57"/>
      <c r="S443" s="54"/>
      <c r="T443" s="54"/>
      <c r="U443" s="57"/>
      <c r="V443" s="57"/>
    </row>
    <row r="444" spans="18:22" ht="12.75">
      <c r="R444" s="57"/>
      <c r="S444" s="54"/>
      <c r="T444" s="54"/>
      <c r="U444" s="57"/>
      <c r="V444" s="57"/>
    </row>
    <row r="445" spans="18:22" ht="12.75">
      <c r="R445" s="57"/>
      <c r="S445" s="54"/>
      <c r="T445" s="54"/>
      <c r="U445" s="57"/>
      <c r="V445" s="57"/>
    </row>
    <row r="446" spans="18:22" ht="12.75">
      <c r="R446" s="57"/>
      <c r="S446" s="54"/>
      <c r="T446" s="54"/>
      <c r="U446" s="57"/>
      <c r="V446" s="57"/>
    </row>
    <row r="447" spans="18:22" ht="12.75">
      <c r="R447" s="57"/>
      <c r="S447" s="54"/>
      <c r="T447" s="54"/>
      <c r="U447" s="57"/>
      <c r="V447" s="57"/>
    </row>
    <row r="448" spans="18:22" ht="12.75">
      <c r="R448" s="57"/>
      <c r="S448" s="54"/>
      <c r="T448" s="54"/>
      <c r="U448" s="57"/>
      <c r="V448" s="57"/>
    </row>
    <row r="449" spans="18:22" ht="12.75">
      <c r="R449" s="57"/>
      <c r="S449" s="54"/>
      <c r="T449" s="54"/>
      <c r="U449" s="57"/>
      <c r="V449" s="57"/>
    </row>
    <row r="450" spans="18:22" ht="12.75">
      <c r="R450" s="57"/>
      <c r="S450" s="54"/>
      <c r="T450" s="54"/>
      <c r="U450" s="57"/>
      <c r="V450" s="57"/>
    </row>
    <row r="451" spans="18:22" ht="12.75">
      <c r="R451" s="57"/>
      <c r="S451" s="54"/>
      <c r="T451" s="54"/>
      <c r="U451" s="57"/>
      <c r="V451" s="57"/>
    </row>
    <row r="452" spans="18:22" ht="12.75">
      <c r="R452" s="57"/>
      <c r="S452" s="54"/>
      <c r="T452" s="54"/>
      <c r="U452" s="57"/>
      <c r="V452" s="57"/>
    </row>
    <row r="453" spans="18:22" ht="12.75">
      <c r="R453" s="57"/>
      <c r="S453" s="54"/>
      <c r="T453" s="54"/>
      <c r="U453" s="57"/>
      <c r="V453" s="57"/>
    </row>
    <row r="454" spans="18:22" ht="12.75">
      <c r="R454" s="57"/>
      <c r="S454" s="54"/>
      <c r="T454" s="54"/>
      <c r="U454" s="57"/>
      <c r="V454" s="57"/>
    </row>
    <row r="455" spans="18:22" ht="12.75">
      <c r="R455" s="57"/>
      <c r="S455" s="54"/>
      <c r="T455" s="54"/>
      <c r="U455" s="57"/>
      <c r="V455" s="57"/>
    </row>
    <row r="456" spans="18:22" ht="12.75">
      <c r="R456" s="57"/>
      <c r="S456" s="54"/>
      <c r="T456" s="54"/>
      <c r="U456" s="57"/>
      <c r="V456" s="57"/>
    </row>
    <row r="457" spans="18:22" ht="12.75">
      <c r="R457" s="57"/>
      <c r="S457" s="54"/>
      <c r="T457" s="54"/>
      <c r="U457" s="57"/>
      <c r="V457" s="57"/>
    </row>
    <row r="458" spans="18:22" ht="12.75">
      <c r="R458" s="57"/>
      <c r="S458" s="54"/>
      <c r="T458" s="54"/>
      <c r="U458" s="57"/>
      <c r="V458" s="57"/>
    </row>
    <row r="459" spans="18:22" ht="12.75">
      <c r="R459" s="57"/>
      <c r="S459" s="54"/>
      <c r="T459" s="54"/>
      <c r="U459" s="57"/>
      <c r="V459" s="57"/>
    </row>
    <row r="460" spans="18:22" ht="12.75">
      <c r="R460" s="57"/>
      <c r="S460" s="54"/>
      <c r="T460" s="54"/>
      <c r="U460" s="57"/>
      <c r="V460" s="57"/>
    </row>
    <row r="461" spans="18:22" ht="12.75">
      <c r="R461" s="57"/>
      <c r="S461" s="54"/>
      <c r="T461" s="54"/>
      <c r="U461" s="57"/>
      <c r="V461" s="57"/>
    </row>
    <row r="462" spans="18:22" ht="12.75">
      <c r="R462" s="57"/>
      <c r="S462" s="54"/>
      <c r="T462" s="54"/>
      <c r="U462" s="57"/>
      <c r="V462" s="57"/>
    </row>
    <row r="463" spans="18:22" ht="12.75">
      <c r="R463" s="57"/>
      <c r="S463" s="54"/>
      <c r="T463" s="54"/>
      <c r="U463" s="57"/>
      <c r="V463" s="57"/>
    </row>
    <row r="464" spans="18:22" ht="12.75">
      <c r="R464" s="57"/>
      <c r="S464" s="54"/>
      <c r="T464" s="54"/>
      <c r="U464" s="57"/>
      <c r="V464" s="57"/>
    </row>
    <row r="465" spans="18:22" ht="12.75">
      <c r="R465" s="57"/>
      <c r="S465" s="54"/>
      <c r="T465" s="54"/>
      <c r="U465" s="57"/>
      <c r="V465" s="57"/>
    </row>
    <row r="466" spans="18:22" ht="12.75">
      <c r="R466" s="57"/>
      <c r="S466" s="54"/>
      <c r="T466" s="54"/>
      <c r="U466" s="57"/>
      <c r="V466" s="57"/>
    </row>
    <row r="467" spans="18:22" ht="12.75">
      <c r="R467" s="57"/>
      <c r="S467" s="54"/>
      <c r="T467" s="54"/>
      <c r="U467" s="57"/>
      <c r="V467" s="57"/>
    </row>
    <row r="468" spans="18:22" ht="12.75">
      <c r="R468" s="57"/>
      <c r="S468" s="54"/>
      <c r="T468" s="54"/>
      <c r="U468" s="57"/>
      <c r="V468" s="57"/>
    </row>
    <row r="469" spans="18:22" ht="12.75">
      <c r="R469" s="57"/>
      <c r="S469" s="54"/>
      <c r="T469" s="54"/>
      <c r="U469" s="57"/>
      <c r="V469" s="57"/>
    </row>
    <row r="470" spans="18:22" ht="12.75">
      <c r="R470" s="57"/>
      <c r="S470" s="54"/>
      <c r="T470" s="54"/>
      <c r="U470" s="57"/>
      <c r="V470" s="57"/>
    </row>
    <row r="471" spans="18:22" ht="12.75">
      <c r="R471" s="57"/>
      <c r="S471" s="54"/>
      <c r="T471" s="54"/>
      <c r="U471" s="57"/>
      <c r="V471" s="57"/>
    </row>
    <row r="472" spans="18:22" ht="12.75">
      <c r="R472" s="57"/>
      <c r="S472" s="54"/>
      <c r="T472" s="54"/>
      <c r="U472" s="57"/>
      <c r="V472" s="57"/>
    </row>
    <row r="473" spans="18:22" ht="12.75">
      <c r="R473" s="57"/>
      <c r="S473" s="54"/>
      <c r="T473" s="54"/>
      <c r="U473" s="57"/>
      <c r="V473" s="57"/>
    </row>
    <row r="474" spans="18:22" ht="12.75">
      <c r="R474" s="57"/>
      <c r="S474" s="54"/>
      <c r="T474" s="54"/>
      <c r="U474" s="57"/>
      <c r="V474" s="57"/>
    </row>
    <row r="475" spans="18:22" ht="12.75">
      <c r="R475" s="57"/>
      <c r="S475" s="54"/>
      <c r="T475" s="54"/>
      <c r="U475" s="57"/>
      <c r="V475" s="57"/>
    </row>
    <row r="476" spans="18:22" ht="12.75">
      <c r="R476" s="57"/>
      <c r="S476" s="54"/>
      <c r="T476" s="54"/>
      <c r="U476" s="57"/>
      <c r="V476" s="57"/>
    </row>
    <row r="477" spans="18:22" ht="12.75">
      <c r="R477" s="57"/>
      <c r="S477" s="54"/>
      <c r="T477" s="54"/>
      <c r="U477" s="57"/>
      <c r="V477" s="57"/>
    </row>
    <row r="478" spans="18:22" ht="12.75">
      <c r="R478" s="57"/>
      <c r="S478" s="54"/>
      <c r="T478" s="54"/>
      <c r="U478" s="57"/>
      <c r="V478" s="57"/>
    </row>
    <row r="479" spans="18:22" ht="12.75">
      <c r="R479" s="57"/>
      <c r="S479" s="54"/>
      <c r="T479" s="54"/>
      <c r="U479" s="57"/>
      <c r="V479" s="57"/>
    </row>
    <row r="480" spans="18:22" ht="12.75">
      <c r="R480" s="57"/>
      <c r="S480" s="54"/>
      <c r="T480" s="54"/>
      <c r="U480" s="57"/>
      <c r="V480" s="57"/>
    </row>
    <row r="481" spans="18:22" ht="12.75">
      <c r="R481" s="57"/>
      <c r="S481" s="54"/>
      <c r="T481" s="54"/>
      <c r="U481" s="57"/>
      <c r="V481" s="57"/>
    </row>
    <row r="482" spans="18:22" ht="12.75">
      <c r="R482" s="57"/>
      <c r="S482" s="54"/>
      <c r="T482" s="54"/>
      <c r="U482" s="57"/>
      <c r="V482" s="57"/>
    </row>
    <row r="483" spans="18:22" ht="12.75">
      <c r="R483" s="57"/>
      <c r="S483" s="54"/>
      <c r="T483" s="54"/>
      <c r="U483" s="57"/>
      <c r="V483" s="57"/>
    </row>
    <row r="484" spans="18:22" ht="12.75">
      <c r="R484" s="57"/>
      <c r="S484" s="54"/>
      <c r="T484" s="54"/>
      <c r="U484" s="57"/>
      <c r="V484" s="57"/>
    </row>
    <row r="485" spans="18:22" ht="12.75">
      <c r="R485" s="57"/>
      <c r="S485" s="54"/>
      <c r="T485" s="54"/>
      <c r="U485" s="57"/>
      <c r="V485" s="57"/>
    </row>
    <row r="486" spans="18:22" ht="12.75">
      <c r="R486" s="57"/>
      <c r="S486" s="54"/>
      <c r="T486" s="54"/>
      <c r="U486" s="57"/>
      <c r="V486" s="57"/>
    </row>
    <row r="487" spans="18:22" ht="12.75">
      <c r="R487" s="57"/>
      <c r="S487" s="54"/>
      <c r="T487" s="54"/>
      <c r="U487" s="57"/>
      <c r="V487" s="57"/>
    </row>
    <row r="488" spans="18:22" ht="12.75">
      <c r="R488" s="57"/>
      <c r="S488" s="54"/>
      <c r="T488" s="54"/>
      <c r="U488" s="57"/>
      <c r="V488" s="57"/>
    </row>
    <row r="489" spans="18:22" ht="12.75">
      <c r="R489" s="57"/>
      <c r="S489" s="54"/>
      <c r="T489" s="54"/>
      <c r="U489" s="57"/>
      <c r="V489" s="57"/>
    </row>
    <row r="490" spans="18:22" ht="12.75">
      <c r="R490" s="57"/>
      <c r="S490" s="54"/>
      <c r="T490" s="54"/>
      <c r="U490" s="57"/>
      <c r="V490" s="57"/>
    </row>
    <row r="491" spans="18:22" ht="12.75">
      <c r="R491" s="57"/>
      <c r="S491" s="54"/>
      <c r="T491" s="54"/>
      <c r="U491" s="57"/>
      <c r="V491" s="57"/>
    </row>
    <row r="492" spans="18:22" ht="12.75">
      <c r="R492" s="57"/>
      <c r="S492" s="54"/>
      <c r="T492" s="54"/>
      <c r="U492" s="57"/>
      <c r="V492" s="57"/>
    </row>
    <row r="493" spans="18:22" ht="12.75">
      <c r="R493" s="57"/>
      <c r="S493" s="54"/>
      <c r="T493" s="54"/>
      <c r="U493" s="57"/>
      <c r="V493" s="57"/>
    </row>
    <row r="494" spans="18:22" ht="12.75">
      <c r="R494" s="57"/>
      <c r="S494" s="54"/>
      <c r="T494" s="54"/>
      <c r="U494" s="57"/>
      <c r="V494" s="57"/>
    </row>
    <row r="495" spans="18:22" ht="12.75">
      <c r="R495" s="57"/>
      <c r="S495" s="54"/>
      <c r="T495" s="54"/>
      <c r="U495" s="57"/>
      <c r="V495" s="57"/>
    </row>
    <row r="496" spans="18:22" ht="12.75">
      <c r="R496" s="57"/>
      <c r="S496" s="54"/>
      <c r="T496" s="54"/>
      <c r="U496" s="57"/>
      <c r="V496" s="57"/>
    </row>
    <row r="497" spans="18:22" ht="12.75">
      <c r="R497" s="57"/>
      <c r="S497" s="54"/>
      <c r="T497" s="54"/>
      <c r="U497" s="57"/>
      <c r="V497" s="57"/>
    </row>
    <row r="498" spans="18:22" ht="12.75">
      <c r="R498" s="57"/>
      <c r="S498" s="54"/>
      <c r="T498" s="54"/>
      <c r="U498" s="57"/>
      <c r="V498" s="57"/>
    </row>
    <row r="499" spans="18:22" ht="12.75">
      <c r="R499" s="57"/>
      <c r="S499" s="54"/>
      <c r="T499" s="54"/>
      <c r="U499" s="57"/>
      <c r="V499" s="57"/>
    </row>
    <row r="500" spans="18:22" ht="12.75">
      <c r="R500" s="57"/>
      <c r="S500" s="54"/>
      <c r="T500" s="54"/>
      <c r="U500" s="57"/>
      <c r="V500" s="57"/>
    </row>
    <row r="501" spans="18:22" ht="12.75">
      <c r="R501" s="57"/>
      <c r="S501" s="54"/>
      <c r="T501" s="54"/>
      <c r="U501" s="57"/>
      <c r="V501" s="57"/>
    </row>
    <row r="502" spans="18:22" ht="12.75">
      <c r="R502" s="57"/>
      <c r="S502" s="54"/>
      <c r="T502" s="54"/>
      <c r="U502" s="57"/>
      <c r="V502" s="57"/>
    </row>
    <row r="503" spans="18:22" ht="12.75">
      <c r="R503" s="57"/>
      <c r="S503" s="54"/>
      <c r="T503" s="54"/>
      <c r="U503" s="57"/>
      <c r="V503" s="57"/>
    </row>
    <row r="504" spans="18:22" ht="12.75">
      <c r="R504" s="57"/>
      <c r="S504" s="54"/>
      <c r="T504" s="54"/>
      <c r="U504" s="57"/>
      <c r="V504" s="57"/>
    </row>
    <row r="505" spans="18:22" ht="12.75">
      <c r="R505" s="57"/>
      <c r="S505" s="54"/>
      <c r="T505" s="54"/>
      <c r="U505" s="57"/>
      <c r="V505" s="57"/>
    </row>
    <row r="506" spans="18:22" ht="12.75">
      <c r="R506" s="57"/>
      <c r="S506" s="54"/>
      <c r="T506" s="54"/>
      <c r="U506" s="57"/>
      <c r="V506" s="57"/>
    </row>
    <row r="507" spans="18:22" ht="12.75">
      <c r="R507" s="57"/>
      <c r="S507" s="54"/>
      <c r="T507" s="54"/>
      <c r="U507" s="57"/>
      <c r="V507" s="57"/>
    </row>
    <row r="508" spans="18:22" ht="12.75">
      <c r="R508" s="57"/>
      <c r="S508" s="54"/>
      <c r="T508" s="54"/>
      <c r="U508" s="57"/>
      <c r="V508" s="57"/>
    </row>
    <row r="509" spans="18:22" ht="12.75">
      <c r="R509" s="57"/>
      <c r="S509" s="54"/>
      <c r="T509" s="54"/>
      <c r="U509" s="57"/>
      <c r="V509" s="57"/>
    </row>
    <row r="510" spans="18:22" ht="12.75">
      <c r="R510" s="57"/>
      <c r="S510" s="54"/>
      <c r="T510" s="54"/>
      <c r="U510" s="57"/>
      <c r="V510" s="57"/>
    </row>
    <row r="511" spans="18:22" ht="12.75">
      <c r="R511" s="57"/>
      <c r="S511" s="54"/>
      <c r="T511" s="54"/>
      <c r="U511" s="57"/>
      <c r="V511" s="57"/>
    </row>
    <row r="512" spans="18:22" ht="12.75">
      <c r="R512" s="57"/>
      <c r="S512" s="54"/>
      <c r="T512" s="54"/>
      <c r="U512" s="57"/>
      <c r="V512" s="57"/>
    </row>
    <row r="513" spans="18:22" ht="12.75">
      <c r="R513" s="57"/>
      <c r="S513" s="54"/>
      <c r="T513" s="54"/>
      <c r="U513" s="57"/>
      <c r="V513" s="57"/>
    </row>
    <row r="514" spans="18:22" ht="12.75">
      <c r="R514" s="57"/>
      <c r="S514" s="54"/>
      <c r="T514" s="54"/>
      <c r="U514" s="57"/>
      <c r="V514" s="57"/>
    </row>
    <row r="515" spans="18:22" ht="12.75">
      <c r="R515" s="57"/>
      <c r="S515" s="54"/>
      <c r="T515" s="54"/>
      <c r="U515" s="57"/>
      <c r="V515" s="57"/>
    </row>
    <row r="516" spans="18:22" ht="12.75">
      <c r="R516" s="57"/>
      <c r="S516" s="54"/>
      <c r="T516" s="54"/>
      <c r="U516" s="57"/>
      <c r="V516" s="57"/>
    </row>
    <row r="517" spans="18:22" ht="12.75">
      <c r="R517" s="57"/>
      <c r="S517" s="54"/>
      <c r="T517" s="54"/>
      <c r="U517" s="57"/>
      <c r="V517" s="57"/>
    </row>
    <row r="518" spans="18:22" ht="12.75">
      <c r="R518" s="57"/>
      <c r="S518" s="54"/>
      <c r="T518" s="54"/>
      <c r="U518" s="57"/>
      <c r="V518" s="57"/>
    </row>
    <row r="519" spans="18:22" ht="12.75">
      <c r="R519" s="57"/>
      <c r="S519" s="54"/>
      <c r="T519" s="54"/>
      <c r="U519" s="57"/>
      <c r="V519" s="57"/>
    </row>
    <row r="520" spans="18:22" ht="12.75">
      <c r="R520" s="57"/>
      <c r="S520" s="54"/>
      <c r="T520" s="54"/>
      <c r="U520" s="57"/>
      <c r="V520" s="57"/>
    </row>
    <row r="521" spans="18:22" ht="12.75">
      <c r="R521" s="57"/>
      <c r="S521" s="54"/>
      <c r="T521" s="54"/>
      <c r="U521" s="57"/>
      <c r="V521" s="57"/>
    </row>
    <row r="522" spans="18:22" ht="12.75">
      <c r="R522" s="57"/>
      <c r="S522" s="54"/>
      <c r="T522" s="54"/>
      <c r="U522" s="57"/>
      <c r="V522" s="57"/>
    </row>
    <row r="523" spans="18:22" ht="12.75">
      <c r="R523" s="57"/>
      <c r="S523" s="54"/>
      <c r="T523" s="54"/>
      <c r="U523" s="57"/>
      <c r="V523" s="57"/>
    </row>
    <row r="524" spans="18:22" ht="12.75">
      <c r="R524" s="57"/>
      <c r="S524" s="54"/>
      <c r="T524" s="54"/>
      <c r="U524" s="57"/>
      <c r="V524" s="57"/>
    </row>
    <row r="525" spans="18:22" ht="12.75">
      <c r="R525" s="57"/>
      <c r="S525" s="54"/>
      <c r="T525" s="54"/>
      <c r="U525" s="57"/>
      <c r="V525" s="57"/>
    </row>
    <row r="526" spans="18:22" ht="12.75">
      <c r="R526" s="57"/>
      <c r="S526" s="54"/>
      <c r="T526" s="54"/>
      <c r="U526" s="57"/>
      <c r="V526" s="57"/>
    </row>
    <row r="527" spans="18:22" ht="12.75">
      <c r="R527" s="57"/>
      <c r="S527" s="54"/>
      <c r="T527" s="54"/>
      <c r="U527" s="57"/>
      <c r="V527" s="57"/>
    </row>
    <row r="528" spans="18:22" ht="12.75">
      <c r="R528" s="57"/>
      <c r="S528" s="54"/>
      <c r="T528" s="54"/>
      <c r="U528" s="57"/>
      <c r="V528" s="57"/>
    </row>
    <row r="529" spans="18:22" ht="12.75">
      <c r="R529" s="57"/>
      <c r="S529" s="54"/>
      <c r="T529" s="54"/>
      <c r="U529" s="57"/>
      <c r="V529" s="57"/>
    </row>
    <row r="530" spans="18:22" ht="12.75">
      <c r="R530" s="57"/>
      <c r="S530" s="54"/>
      <c r="T530" s="54"/>
      <c r="U530" s="57"/>
      <c r="V530" s="57"/>
    </row>
    <row r="531" spans="18:22" ht="12.75">
      <c r="R531" s="57"/>
      <c r="S531" s="54"/>
      <c r="T531" s="54"/>
      <c r="U531" s="57"/>
      <c r="V531" s="57"/>
    </row>
    <row r="532" spans="18:22" ht="12.75">
      <c r="R532" s="57"/>
      <c r="S532" s="54"/>
      <c r="T532" s="54"/>
      <c r="U532" s="57"/>
      <c r="V532" s="57"/>
    </row>
    <row r="533" spans="18:22" ht="12.75">
      <c r="R533" s="57"/>
      <c r="S533" s="54"/>
      <c r="T533" s="54"/>
      <c r="U533" s="57"/>
      <c r="V533" s="57"/>
    </row>
    <row r="534" spans="18:22" ht="12.75">
      <c r="R534" s="57"/>
      <c r="S534" s="54"/>
      <c r="T534" s="54"/>
      <c r="U534" s="57"/>
      <c r="V534" s="57"/>
    </row>
    <row r="535" spans="18:22" ht="12.75">
      <c r="R535" s="57"/>
      <c r="S535" s="54"/>
      <c r="T535" s="54"/>
      <c r="U535" s="57"/>
      <c r="V535" s="57"/>
    </row>
    <row r="536" spans="18:22" ht="12.75">
      <c r="R536" s="57"/>
      <c r="S536" s="54"/>
      <c r="T536" s="54"/>
      <c r="U536" s="57"/>
      <c r="V536" s="57"/>
    </row>
    <row r="537" spans="18:22" ht="12.75">
      <c r="R537" s="57"/>
      <c r="S537" s="54"/>
      <c r="T537" s="54"/>
      <c r="U537" s="57"/>
      <c r="V537" s="57"/>
    </row>
    <row r="538" spans="18:22" ht="12.75">
      <c r="R538" s="57"/>
      <c r="S538" s="54"/>
      <c r="T538" s="54"/>
      <c r="U538" s="57"/>
      <c r="V538" s="57"/>
    </row>
    <row r="539" spans="18:22" ht="12.75">
      <c r="R539" s="57"/>
      <c r="S539" s="54"/>
      <c r="T539" s="54"/>
      <c r="U539" s="57"/>
      <c r="V539" s="57"/>
    </row>
    <row r="540" spans="18:22" ht="12.75">
      <c r="R540" s="57"/>
      <c r="S540" s="54"/>
      <c r="T540" s="54"/>
      <c r="U540" s="57"/>
      <c r="V540" s="57"/>
    </row>
    <row r="541" spans="18:22" ht="12.75">
      <c r="R541" s="57"/>
      <c r="S541" s="54"/>
      <c r="T541" s="54"/>
      <c r="U541" s="57"/>
      <c r="V541" s="57"/>
    </row>
    <row r="542" spans="18:22" ht="12.75">
      <c r="R542" s="57"/>
      <c r="S542" s="54"/>
      <c r="T542" s="54"/>
      <c r="U542" s="57"/>
      <c r="V542" s="57"/>
    </row>
    <row r="543" spans="18:22" ht="12.75">
      <c r="R543" s="57"/>
      <c r="S543" s="54"/>
      <c r="T543" s="54"/>
      <c r="U543" s="57"/>
      <c r="V543" s="57"/>
    </row>
    <row r="544" spans="18:22" ht="12.75">
      <c r="R544" s="57"/>
      <c r="S544" s="54"/>
      <c r="T544" s="54"/>
      <c r="U544" s="57"/>
      <c r="V544" s="57"/>
    </row>
    <row r="545" spans="18:22" ht="12.75">
      <c r="R545" s="57"/>
      <c r="S545" s="54"/>
      <c r="T545" s="54"/>
      <c r="U545" s="57"/>
      <c r="V545" s="57"/>
    </row>
    <row r="546" spans="18:22" ht="12.75">
      <c r="R546" s="57"/>
      <c r="S546" s="54"/>
      <c r="T546" s="54"/>
      <c r="U546" s="57"/>
      <c r="V546" s="57"/>
    </row>
    <row r="547" spans="18:22" ht="12.75">
      <c r="R547" s="57"/>
      <c r="S547" s="54"/>
      <c r="T547" s="54"/>
      <c r="U547" s="57"/>
      <c r="V547" s="57"/>
    </row>
    <row r="548" spans="18:22" ht="12.75">
      <c r="R548" s="57"/>
      <c r="S548" s="54"/>
      <c r="T548" s="54"/>
      <c r="U548" s="57"/>
      <c r="V548" s="57"/>
    </row>
    <row r="549" spans="18:22" ht="12.75">
      <c r="R549" s="57"/>
      <c r="S549" s="54"/>
      <c r="T549" s="54"/>
      <c r="U549" s="57"/>
      <c r="V549" s="57"/>
    </row>
    <row r="550" spans="18:22" ht="12.75">
      <c r="R550" s="57"/>
      <c r="S550" s="54"/>
      <c r="T550" s="54"/>
      <c r="U550" s="57"/>
      <c r="V550" s="57"/>
    </row>
    <row r="551" spans="18:22" ht="12.75">
      <c r="R551" s="57"/>
      <c r="S551" s="54"/>
      <c r="T551" s="54"/>
      <c r="U551" s="57"/>
      <c r="V551" s="57"/>
    </row>
    <row r="552" spans="18:22" ht="12.75">
      <c r="R552" s="57"/>
      <c r="S552" s="54"/>
      <c r="T552" s="54"/>
      <c r="U552" s="57"/>
      <c r="V552" s="57"/>
    </row>
    <row r="553" spans="18:22" ht="12.75">
      <c r="R553" s="57"/>
      <c r="S553" s="54"/>
      <c r="T553" s="54"/>
      <c r="U553" s="57"/>
      <c r="V553" s="57"/>
    </row>
    <row r="554" spans="18:22" ht="12.75">
      <c r="R554" s="57"/>
      <c r="S554" s="54"/>
      <c r="T554" s="54"/>
      <c r="U554" s="57"/>
      <c r="V554" s="57"/>
    </row>
    <row r="555" spans="18:22" ht="12.75">
      <c r="R555" s="57"/>
      <c r="S555" s="54"/>
      <c r="T555" s="54"/>
      <c r="U555" s="57"/>
      <c r="V555" s="57"/>
    </row>
    <row r="556" spans="18:22" ht="12.75">
      <c r="R556" s="57"/>
      <c r="S556" s="54"/>
      <c r="T556" s="54"/>
      <c r="U556" s="57"/>
      <c r="V556" s="57"/>
    </row>
    <row r="557" spans="18:22" ht="12.75">
      <c r="R557" s="57"/>
      <c r="S557" s="54"/>
      <c r="T557" s="54"/>
      <c r="U557" s="57"/>
      <c r="V557" s="57"/>
    </row>
    <row r="558" spans="18:22" ht="12.75">
      <c r="R558" s="57"/>
      <c r="S558" s="54"/>
      <c r="T558" s="54"/>
      <c r="U558" s="57"/>
      <c r="V558" s="57"/>
    </row>
    <row r="559" spans="18:22" ht="12.75">
      <c r="R559" s="57"/>
      <c r="S559" s="54"/>
      <c r="T559" s="54"/>
      <c r="U559" s="57"/>
      <c r="V559" s="57"/>
    </row>
    <row r="560" spans="18:22" ht="12.75">
      <c r="R560" s="57"/>
      <c r="S560" s="54"/>
      <c r="T560" s="54"/>
      <c r="U560" s="57"/>
      <c r="V560" s="57"/>
    </row>
    <row r="561" spans="18:22" ht="12.75">
      <c r="R561" s="57"/>
      <c r="S561" s="54"/>
      <c r="T561" s="54"/>
      <c r="U561" s="57"/>
      <c r="V561" s="57"/>
    </row>
    <row r="562" spans="18:22" ht="12.75">
      <c r="R562" s="57"/>
      <c r="S562" s="54"/>
      <c r="T562" s="54"/>
      <c r="U562" s="57"/>
      <c r="V562" s="57"/>
    </row>
    <row r="563" spans="18:22" ht="12.75">
      <c r="R563" s="57"/>
      <c r="S563" s="54"/>
      <c r="T563" s="54"/>
      <c r="U563" s="57"/>
      <c r="V563" s="57"/>
    </row>
    <row r="564" spans="18:22" ht="12.75">
      <c r="R564" s="57"/>
      <c r="S564" s="54"/>
      <c r="T564" s="54"/>
      <c r="U564" s="57"/>
      <c r="V564" s="57"/>
    </row>
    <row r="565" spans="18:22" ht="12.75">
      <c r="R565" s="57"/>
      <c r="S565" s="54"/>
      <c r="T565" s="54"/>
      <c r="U565" s="57"/>
      <c r="V565" s="57"/>
    </row>
    <row r="566" spans="18:22" ht="12.75">
      <c r="R566" s="57"/>
      <c r="S566" s="54"/>
      <c r="T566" s="54"/>
      <c r="U566" s="57"/>
      <c r="V566" s="57"/>
    </row>
    <row r="567" spans="18:22" ht="12.75">
      <c r="R567" s="57"/>
      <c r="S567" s="54"/>
      <c r="T567" s="54"/>
      <c r="U567" s="57"/>
      <c r="V567" s="57"/>
    </row>
    <row r="568" spans="18:22" ht="12.75">
      <c r="R568" s="57"/>
      <c r="S568" s="54"/>
      <c r="T568" s="54"/>
      <c r="U568" s="57"/>
      <c r="V568" s="57"/>
    </row>
    <row r="569" spans="18:22" ht="12.75">
      <c r="R569" s="57"/>
      <c r="S569" s="54"/>
      <c r="T569" s="54"/>
      <c r="U569" s="57"/>
      <c r="V569" s="57"/>
    </row>
    <row r="570" spans="18:22" ht="12.75">
      <c r="R570" s="57"/>
      <c r="S570" s="54"/>
      <c r="T570" s="54"/>
      <c r="U570" s="57"/>
      <c r="V570" s="57"/>
    </row>
    <row r="571" spans="18:22" ht="12.75">
      <c r="R571" s="57"/>
      <c r="S571" s="54"/>
      <c r="T571" s="54"/>
      <c r="U571" s="57"/>
      <c r="V571" s="57"/>
    </row>
    <row r="572" spans="18:22" ht="12.75">
      <c r="R572" s="57"/>
      <c r="S572" s="54"/>
      <c r="T572" s="54"/>
      <c r="U572" s="57"/>
      <c r="V572" s="57"/>
    </row>
    <row r="573" spans="18:22" ht="12.75">
      <c r="R573" s="57"/>
      <c r="S573" s="54"/>
      <c r="T573" s="54"/>
      <c r="U573" s="57"/>
      <c r="V573" s="57"/>
    </row>
    <row r="574" spans="18:22" ht="12.75">
      <c r="R574" s="57"/>
      <c r="S574" s="54"/>
      <c r="T574" s="54"/>
      <c r="U574" s="57"/>
      <c r="V574" s="57"/>
    </row>
    <row r="575" spans="18:22" ht="12.75">
      <c r="R575" s="57"/>
      <c r="S575" s="54"/>
      <c r="T575" s="54"/>
      <c r="U575" s="57"/>
      <c r="V575" s="57"/>
    </row>
    <row r="576" spans="18:22" ht="12.75">
      <c r="R576" s="57"/>
      <c r="S576" s="54"/>
      <c r="T576" s="54"/>
      <c r="U576" s="57"/>
      <c r="V576" s="57"/>
    </row>
    <row r="577" spans="18:22" ht="12.75">
      <c r="R577" s="57"/>
      <c r="S577" s="54"/>
      <c r="T577" s="54"/>
      <c r="U577" s="57"/>
      <c r="V577" s="57"/>
    </row>
    <row r="578" spans="18:22" ht="12.75">
      <c r="R578" s="57"/>
      <c r="S578" s="54"/>
      <c r="T578" s="54"/>
      <c r="U578" s="57"/>
      <c r="V578" s="57"/>
    </row>
    <row r="579" spans="18:22" ht="12.75">
      <c r="R579" s="57"/>
      <c r="S579" s="54"/>
      <c r="T579" s="54"/>
      <c r="U579" s="57"/>
      <c r="V579" s="57"/>
    </row>
    <row r="580" spans="18:22" ht="12.75">
      <c r="R580" s="57"/>
      <c r="S580" s="54"/>
      <c r="T580" s="54"/>
      <c r="U580" s="57"/>
      <c r="V580" s="57"/>
    </row>
    <row r="581" spans="18:22" ht="12.75">
      <c r="R581" s="57"/>
      <c r="S581" s="54"/>
      <c r="T581" s="54"/>
      <c r="U581" s="57"/>
      <c r="V581" s="57"/>
    </row>
    <row r="582" spans="18:22" ht="12.75">
      <c r="R582" s="57"/>
      <c r="S582" s="54"/>
      <c r="T582" s="54"/>
      <c r="U582" s="57"/>
      <c r="V582" s="57"/>
    </row>
    <row r="583" spans="18:22" ht="12.75">
      <c r="R583" s="57"/>
      <c r="S583" s="54"/>
      <c r="T583" s="54"/>
      <c r="U583" s="57"/>
      <c r="V583" s="57"/>
    </row>
    <row r="584" spans="18:22" ht="12.75">
      <c r="R584" s="57"/>
      <c r="S584" s="54"/>
      <c r="T584" s="54"/>
      <c r="U584" s="57"/>
      <c r="V584" s="57"/>
    </row>
    <row r="585" spans="18:22" ht="12.75">
      <c r="R585" s="57"/>
      <c r="S585" s="54"/>
      <c r="T585" s="54"/>
      <c r="U585" s="57"/>
      <c r="V585" s="57"/>
    </row>
    <row r="586" spans="18:22" ht="12.75">
      <c r="R586" s="57"/>
      <c r="S586" s="54"/>
      <c r="T586" s="54"/>
      <c r="U586" s="57"/>
      <c r="V586" s="57"/>
    </row>
    <row r="587" spans="18:22" ht="12.75">
      <c r="R587" s="57"/>
      <c r="S587" s="54"/>
      <c r="T587" s="54"/>
      <c r="U587" s="57"/>
      <c r="V587" s="57"/>
    </row>
    <row r="588" spans="18:22" ht="12.75">
      <c r="R588" s="57"/>
      <c r="S588" s="54"/>
      <c r="T588" s="54"/>
      <c r="U588" s="57"/>
      <c r="V588" s="57"/>
    </row>
    <row r="589" spans="18:22" ht="12.75">
      <c r="R589" s="57"/>
      <c r="S589" s="54"/>
      <c r="T589" s="54"/>
      <c r="U589" s="57"/>
      <c r="V589" s="57"/>
    </row>
    <row r="590" spans="18:22" ht="12.75">
      <c r="R590" s="57"/>
      <c r="S590" s="54"/>
      <c r="T590" s="54"/>
      <c r="U590" s="57"/>
      <c r="V590" s="57"/>
    </row>
    <row r="591" spans="18:22" ht="12.75">
      <c r="R591" s="57"/>
      <c r="S591" s="54"/>
      <c r="T591" s="54"/>
      <c r="U591" s="57"/>
      <c r="V591" s="57"/>
    </row>
    <row r="592" spans="18:22" ht="12.75">
      <c r="R592" s="57"/>
      <c r="S592" s="54"/>
      <c r="T592" s="54"/>
      <c r="U592" s="57"/>
      <c r="V592" s="57"/>
    </row>
    <row r="593" spans="18:22" ht="12.75">
      <c r="R593" s="57"/>
      <c r="S593" s="54"/>
      <c r="T593" s="54"/>
      <c r="U593" s="57"/>
      <c r="V593" s="57"/>
    </row>
    <row r="594" spans="18:22" ht="12.75">
      <c r="R594" s="57"/>
      <c r="S594" s="54"/>
      <c r="T594" s="54"/>
      <c r="U594" s="57"/>
      <c r="V594" s="57"/>
    </row>
    <row r="595" spans="18:22" ht="12.75">
      <c r="R595" s="57"/>
      <c r="S595" s="54"/>
      <c r="T595" s="54"/>
      <c r="U595" s="57"/>
      <c r="V595" s="57"/>
    </row>
    <row r="596" spans="18:22" ht="12.75">
      <c r="R596" s="57"/>
      <c r="S596" s="54"/>
      <c r="T596" s="54"/>
      <c r="U596" s="57"/>
      <c r="V596" s="57"/>
    </row>
    <row r="597" spans="18:22" ht="12.75">
      <c r="R597" s="57"/>
      <c r="S597" s="54"/>
      <c r="T597" s="54"/>
      <c r="U597" s="57"/>
      <c r="V597" s="57"/>
    </row>
    <row r="598" spans="18:22" ht="12.75">
      <c r="R598" s="57"/>
      <c r="S598" s="54"/>
      <c r="T598" s="54"/>
      <c r="U598" s="57"/>
      <c r="V598" s="57"/>
    </row>
    <row r="599" spans="18:22" ht="12.75">
      <c r="R599" s="57"/>
      <c r="S599" s="54"/>
      <c r="T599" s="54"/>
      <c r="U599" s="57"/>
      <c r="V599" s="57"/>
    </row>
    <row r="600" spans="18:22" ht="12.75">
      <c r="R600" s="57"/>
      <c r="S600" s="54"/>
      <c r="T600" s="54"/>
      <c r="U600" s="57"/>
      <c r="V600" s="57"/>
    </row>
    <row r="601" spans="18:22" ht="12.75">
      <c r="R601" s="57"/>
      <c r="S601" s="54"/>
      <c r="T601" s="54"/>
      <c r="U601" s="57"/>
      <c r="V601" s="57"/>
    </row>
    <row r="602" spans="18:22" ht="12.75">
      <c r="R602" s="57"/>
      <c r="S602" s="54"/>
      <c r="T602" s="54"/>
      <c r="U602" s="57"/>
      <c r="V602" s="57"/>
    </row>
    <row r="603" spans="18:22" ht="12.75">
      <c r="R603" s="57"/>
      <c r="S603" s="54"/>
      <c r="T603" s="54"/>
      <c r="U603" s="57"/>
      <c r="V603" s="57"/>
    </row>
    <row r="604" spans="18:22" ht="12.75">
      <c r="R604" s="57"/>
      <c r="S604" s="54"/>
      <c r="T604" s="54"/>
      <c r="U604" s="57"/>
      <c r="V604" s="57"/>
    </row>
    <row r="605" spans="18:22" ht="12.75">
      <c r="R605" s="57"/>
      <c r="S605" s="54"/>
      <c r="T605" s="54"/>
      <c r="U605" s="57"/>
      <c r="V605" s="57"/>
    </row>
    <row r="606" spans="18:22" ht="12.75">
      <c r="R606" s="57"/>
      <c r="S606" s="54"/>
      <c r="T606" s="54"/>
      <c r="U606" s="57"/>
      <c r="V606" s="57"/>
    </row>
    <row r="607" spans="18:22" ht="12.75">
      <c r="R607" s="57"/>
      <c r="S607" s="54"/>
      <c r="T607" s="54"/>
      <c r="U607" s="57"/>
      <c r="V607" s="57"/>
    </row>
    <row r="608" spans="18:22" ht="12.75">
      <c r="R608" s="57"/>
      <c r="S608" s="54"/>
      <c r="T608" s="54"/>
      <c r="U608" s="57"/>
      <c r="V608" s="57"/>
    </row>
    <row r="609" spans="18:22" ht="12.75">
      <c r="R609" s="57"/>
      <c r="S609" s="54"/>
      <c r="T609" s="54"/>
      <c r="U609" s="57"/>
      <c r="V609" s="57"/>
    </row>
    <row r="610" spans="18:22" ht="12.75">
      <c r="R610" s="57"/>
      <c r="S610" s="54"/>
      <c r="T610" s="54"/>
      <c r="U610" s="57"/>
      <c r="V610" s="57"/>
    </row>
    <row r="611" spans="18:22" ht="12.75">
      <c r="R611" s="57"/>
      <c r="S611" s="54"/>
      <c r="T611" s="54"/>
      <c r="U611" s="57"/>
      <c r="V611" s="57"/>
    </row>
    <row r="612" spans="18:22" ht="12.75">
      <c r="R612" s="57"/>
      <c r="S612" s="54"/>
      <c r="T612" s="54"/>
      <c r="U612" s="57"/>
      <c r="V612" s="57"/>
    </row>
    <row r="613" spans="18:22" ht="12.75">
      <c r="R613" s="57"/>
      <c r="S613" s="54"/>
      <c r="T613" s="54"/>
      <c r="U613" s="57"/>
      <c r="V613" s="57"/>
    </row>
    <row r="614" spans="18:22" ht="12.75">
      <c r="R614" s="57"/>
      <c r="S614" s="54"/>
      <c r="T614" s="54"/>
      <c r="U614" s="57"/>
      <c r="V614" s="57"/>
    </row>
    <row r="615" spans="18:22" ht="12.75">
      <c r="R615" s="57"/>
      <c r="S615" s="54"/>
      <c r="T615" s="54"/>
      <c r="U615" s="57"/>
      <c r="V615" s="57"/>
    </row>
    <row r="616" spans="18:22" ht="12.75">
      <c r="R616" s="57"/>
      <c r="S616" s="54"/>
      <c r="T616" s="54"/>
      <c r="U616" s="57"/>
      <c r="V616" s="57"/>
    </row>
    <row r="617" spans="18:22" ht="12.75">
      <c r="R617" s="57"/>
      <c r="S617" s="54"/>
      <c r="T617" s="54"/>
      <c r="U617" s="57"/>
      <c r="V617" s="57"/>
    </row>
    <row r="618" spans="18:22" ht="12.75">
      <c r="R618" s="57"/>
      <c r="S618" s="54"/>
      <c r="T618" s="54"/>
      <c r="U618" s="57"/>
      <c r="V618" s="57"/>
    </row>
    <row r="619" spans="18:22" ht="12.75">
      <c r="R619" s="57"/>
      <c r="S619" s="54"/>
      <c r="T619" s="54"/>
      <c r="U619" s="57"/>
      <c r="V619" s="57"/>
    </row>
    <row r="620" spans="18:22" ht="12.75">
      <c r="R620" s="57"/>
      <c r="S620" s="54"/>
      <c r="T620" s="54"/>
      <c r="U620" s="57"/>
      <c r="V620" s="57"/>
    </row>
    <row r="621" spans="18:22" ht="12.75">
      <c r="R621" s="57"/>
      <c r="S621" s="54"/>
      <c r="T621" s="54"/>
      <c r="U621" s="57"/>
      <c r="V621" s="57"/>
    </row>
    <row r="622" spans="18:22" ht="12.75">
      <c r="R622" s="57"/>
      <c r="S622" s="54"/>
      <c r="T622" s="54"/>
      <c r="U622" s="57"/>
      <c r="V622" s="57"/>
    </row>
    <row r="623" spans="18:22" ht="12.75">
      <c r="R623" s="57"/>
      <c r="S623" s="54"/>
      <c r="T623" s="54"/>
      <c r="U623" s="57"/>
      <c r="V623" s="57"/>
    </row>
    <row r="624" spans="18:22" ht="12.75">
      <c r="R624" s="57"/>
      <c r="S624" s="54"/>
      <c r="T624" s="54"/>
      <c r="U624" s="57"/>
      <c r="V624" s="57"/>
    </row>
    <row r="625" spans="18:22" ht="12.75">
      <c r="R625" s="57"/>
      <c r="S625" s="54"/>
      <c r="T625" s="54"/>
      <c r="U625" s="57"/>
      <c r="V625" s="57"/>
    </row>
    <row r="626" spans="18:22" ht="12.75">
      <c r="R626" s="57"/>
      <c r="S626" s="54"/>
      <c r="T626" s="54"/>
      <c r="U626" s="57"/>
      <c r="V626" s="57"/>
    </row>
    <row r="627" spans="18:22" ht="12.75">
      <c r="R627" s="57"/>
      <c r="S627" s="54"/>
      <c r="T627" s="54"/>
      <c r="U627" s="57"/>
      <c r="V627" s="57"/>
    </row>
    <row r="628" spans="18:22" ht="12.75">
      <c r="R628" s="57"/>
      <c r="S628" s="54"/>
      <c r="T628" s="54"/>
      <c r="U628" s="57"/>
      <c r="V628" s="57"/>
    </row>
    <row r="629" spans="18:22" ht="12.75">
      <c r="R629" s="57"/>
      <c r="S629" s="54"/>
      <c r="T629" s="54"/>
      <c r="U629" s="57"/>
      <c r="V629" s="57"/>
    </row>
    <row r="630" spans="18:22" ht="12.75">
      <c r="R630" s="57"/>
      <c r="S630" s="54"/>
      <c r="T630" s="54"/>
      <c r="U630" s="57"/>
      <c r="V630" s="57"/>
    </row>
    <row r="631" spans="18:22" ht="12.75">
      <c r="R631" s="57"/>
      <c r="S631" s="54"/>
      <c r="T631" s="54"/>
      <c r="U631" s="57"/>
      <c r="V631" s="57"/>
    </row>
    <row r="632" spans="18:22" ht="12.75">
      <c r="R632" s="57"/>
      <c r="S632" s="54"/>
      <c r="T632" s="54"/>
      <c r="U632" s="57"/>
      <c r="V632" s="57"/>
    </row>
    <row r="633" spans="18:22" ht="12.75">
      <c r="R633" s="57"/>
      <c r="S633" s="54"/>
      <c r="T633" s="54"/>
      <c r="U633" s="57"/>
      <c r="V633" s="57"/>
    </row>
    <row r="634" spans="18:22" ht="12.75">
      <c r="R634" s="57"/>
      <c r="S634" s="54"/>
      <c r="T634" s="54"/>
      <c r="U634" s="57"/>
      <c r="V634" s="57"/>
    </row>
    <row r="635" spans="18:22" ht="12.75">
      <c r="R635" s="57"/>
      <c r="S635" s="54"/>
      <c r="T635" s="54"/>
      <c r="U635" s="57"/>
      <c r="V635" s="57"/>
    </row>
    <row r="636" spans="18:22" ht="12.75">
      <c r="R636" s="57"/>
      <c r="S636" s="54"/>
      <c r="T636" s="54"/>
      <c r="U636" s="57"/>
      <c r="V636" s="57"/>
    </row>
    <row r="637" spans="18:22" ht="12.75">
      <c r="R637" s="57"/>
      <c r="S637" s="54"/>
      <c r="T637" s="54"/>
      <c r="U637" s="57"/>
      <c r="V637" s="57"/>
    </row>
    <row r="638" spans="18:22" ht="12.75">
      <c r="R638" s="57"/>
      <c r="S638" s="54"/>
      <c r="T638" s="54"/>
      <c r="U638" s="57"/>
      <c r="V638" s="57"/>
    </row>
    <row r="639" spans="18:22" ht="12.75">
      <c r="R639" s="57"/>
      <c r="S639" s="54"/>
      <c r="T639" s="54"/>
      <c r="U639" s="57"/>
      <c r="V639" s="57"/>
    </row>
    <row r="640" spans="18:22" ht="12.75">
      <c r="R640" s="57"/>
      <c r="S640" s="54"/>
      <c r="T640" s="54"/>
      <c r="U640" s="57"/>
      <c r="V640" s="57"/>
    </row>
    <row r="641" spans="18:22" ht="12.75">
      <c r="R641" s="57"/>
      <c r="S641" s="54"/>
      <c r="T641" s="54"/>
      <c r="U641" s="57"/>
      <c r="V641" s="57"/>
    </row>
    <row r="642" spans="18:22" ht="12.75">
      <c r="R642" s="57"/>
      <c r="S642" s="54"/>
      <c r="T642" s="54"/>
      <c r="U642" s="57"/>
      <c r="V642" s="57"/>
    </row>
    <row r="643" spans="18:22" ht="12.75">
      <c r="R643" s="57"/>
      <c r="S643" s="54"/>
      <c r="T643" s="54"/>
      <c r="U643" s="57"/>
      <c r="V643" s="57"/>
    </row>
    <row r="644" spans="18:22" ht="12.75">
      <c r="R644" s="57"/>
      <c r="S644" s="54"/>
      <c r="T644" s="54"/>
      <c r="U644" s="57"/>
      <c r="V644" s="57"/>
    </row>
    <row r="645" spans="18:22" ht="12.75">
      <c r="R645" s="57"/>
      <c r="S645" s="54"/>
      <c r="T645" s="54"/>
      <c r="U645" s="57"/>
      <c r="V645" s="57"/>
    </row>
    <row r="646" spans="18:22" ht="12.75">
      <c r="R646" s="57"/>
      <c r="S646" s="54"/>
      <c r="T646" s="54"/>
      <c r="U646" s="57"/>
      <c r="V646" s="57"/>
    </row>
    <row r="647" spans="18:22" ht="12.75">
      <c r="R647" s="57"/>
      <c r="S647" s="54"/>
      <c r="T647" s="54"/>
      <c r="U647" s="57"/>
      <c r="V647" s="57"/>
    </row>
    <row r="648" spans="18:22" ht="12.75">
      <c r="R648" s="57"/>
      <c r="S648" s="54"/>
      <c r="T648" s="54"/>
      <c r="U648" s="57"/>
      <c r="V648" s="57"/>
    </row>
    <row r="649" spans="18:22" ht="12.75">
      <c r="R649" s="57"/>
      <c r="S649" s="54"/>
      <c r="T649" s="54"/>
      <c r="U649" s="57"/>
      <c r="V649" s="57"/>
    </row>
    <row r="650" spans="18:22" ht="12.75">
      <c r="R650" s="57"/>
      <c r="S650" s="54"/>
      <c r="T650" s="54"/>
      <c r="U650" s="57"/>
      <c r="V650" s="57"/>
    </row>
    <row r="651" spans="18:22" ht="12.75">
      <c r="R651" s="57"/>
      <c r="S651" s="54"/>
      <c r="T651" s="54"/>
      <c r="U651" s="57"/>
      <c r="V651" s="57"/>
    </row>
    <row r="652" spans="18:22" ht="12.75">
      <c r="R652" s="57"/>
      <c r="S652" s="54"/>
      <c r="T652" s="54"/>
      <c r="U652" s="57"/>
      <c r="V652" s="57"/>
    </row>
    <row r="653" spans="18:22" ht="12.75">
      <c r="R653" s="57"/>
      <c r="S653" s="54"/>
      <c r="T653" s="54"/>
      <c r="U653" s="57"/>
      <c r="V653" s="57"/>
    </row>
    <row r="654" spans="18:22" ht="12.75">
      <c r="R654" s="57"/>
      <c r="S654" s="54"/>
      <c r="T654" s="54"/>
      <c r="U654" s="57"/>
      <c r="V654" s="57"/>
    </row>
    <row r="655" spans="18:22" ht="12.75">
      <c r="R655" s="57"/>
      <c r="S655" s="54"/>
      <c r="T655" s="54"/>
      <c r="U655" s="57"/>
      <c r="V655" s="57"/>
    </row>
    <row r="656" spans="18:22" ht="12.75">
      <c r="R656" s="57"/>
      <c r="S656" s="54"/>
      <c r="T656" s="54"/>
      <c r="U656" s="57"/>
      <c r="V656" s="57"/>
    </row>
    <row r="657" spans="18:22" ht="12.75">
      <c r="R657" s="57"/>
      <c r="S657" s="54"/>
      <c r="T657" s="54"/>
      <c r="U657" s="57"/>
      <c r="V657" s="57"/>
    </row>
    <row r="658" spans="18:22" ht="12.75">
      <c r="R658" s="57"/>
      <c r="S658" s="54"/>
      <c r="T658" s="54"/>
      <c r="U658" s="57"/>
      <c r="V658" s="57"/>
    </row>
    <row r="659" spans="18:22" ht="12.75">
      <c r="R659" s="57"/>
      <c r="S659" s="54"/>
      <c r="T659" s="54"/>
      <c r="U659" s="57"/>
      <c r="V659" s="57"/>
    </row>
    <row r="660" spans="18:22" ht="12.75">
      <c r="R660" s="57"/>
      <c r="S660" s="54"/>
      <c r="T660" s="54"/>
      <c r="U660" s="57"/>
      <c r="V660" s="57"/>
    </row>
    <row r="661" spans="18:22" ht="12.75">
      <c r="R661" s="57"/>
      <c r="S661" s="54"/>
      <c r="T661" s="54"/>
      <c r="U661" s="57"/>
      <c r="V661" s="57"/>
    </row>
    <row r="662" spans="18:22" ht="12.75">
      <c r="R662" s="57"/>
      <c r="S662" s="54"/>
      <c r="T662" s="54"/>
      <c r="U662" s="57"/>
      <c r="V662" s="57"/>
    </row>
    <row r="663" spans="18:22" ht="12.75">
      <c r="R663" s="57"/>
      <c r="S663" s="54"/>
      <c r="T663" s="54"/>
      <c r="U663" s="57"/>
      <c r="V663" s="57"/>
    </row>
    <row r="664" spans="18:22" ht="12.75">
      <c r="R664" s="57"/>
      <c r="S664" s="54"/>
      <c r="T664" s="54"/>
      <c r="U664" s="57"/>
      <c r="V664" s="57"/>
    </row>
    <row r="665" spans="18:22" ht="12.75">
      <c r="R665" s="57"/>
      <c r="S665" s="54"/>
      <c r="T665" s="54"/>
      <c r="U665" s="57"/>
      <c r="V665" s="57"/>
    </row>
    <row r="666" spans="18:22" ht="12.75">
      <c r="R666" s="57"/>
      <c r="S666" s="54"/>
      <c r="T666" s="54"/>
      <c r="U666" s="57"/>
      <c r="V666" s="57"/>
    </row>
    <row r="667" spans="18:22" ht="12.75">
      <c r="R667" s="57"/>
      <c r="S667" s="54"/>
      <c r="T667" s="54"/>
      <c r="U667" s="57"/>
      <c r="V667" s="57"/>
    </row>
    <row r="668" spans="18:22" ht="12.75">
      <c r="R668" s="57"/>
      <c r="S668" s="54"/>
      <c r="T668" s="54"/>
      <c r="U668" s="57"/>
      <c r="V668" s="57"/>
    </row>
    <row r="669" spans="18:22" ht="12.75">
      <c r="R669" s="57"/>
      <c r="S669" s="54"/>
      <c r="T669" s="54"/>
      <c r="U669" s="57"/>
      <c r="V669" s="57"/>
    </row>
    <row r="670" spans="18:22" ht="12.75">
      <c r="R670" s="57"/>
      <c r="S670" s="54"/>
      <c r="T670" s="54"/>
      <c r="U670" s="57"/>
      <c r="V670" s="57"/>
    </row>
    <row r="671" spans="18:22" ht="12.75">
      <c r="R671" s="57"/>
      <c r="S671" s="54"/>
      <c r="T671" s="54"/>
      <c r="U671" s="57"/>
      <c r="V671" s="57"/>
    </row>
    <row r="672" spans="18:22" ht="12.75">
      <c r="R672" s="57"/>
      <c r="S672" s="54"/>
      <c r="T672" s="54"/>
      <c r="U672" s="57"/>
      <c r="V672" s="57"/>
    </row>
    <row r="673" spans="18:22" ht="12.75">
      <c r="R673" s="57"/>
      <c r="S673" s="54"/>
      <c r="T673" s="54"/>
      <c r="U673" s="57"/>
      <c r="V673" s="57"/>
    </row>
    <row r="674" spans="18:22" ht="12.75">
      <c r="R674" s="57"/>
      <c r="S674" s="54"/>
      <c r="T674" s="54"/>
      <c r="U674" s="57"/>
      <c r="V674" s="57"/>
    </row>
    <row r="675" spans="18:22" ht="12.75">
      <c r="R675" s="57"/>
      <c r="S675" s="54"/>
      <c r="T675" s="54"/>
      <c r="U675" s="57"/>
      <c r="V675" s="57"/>
    </row>
    <row r="676" spans="18:22" ht="12.75">
      <c r="R676" s="57"/>
      <c r="S676" s="54"/>
      <c r="T676" s="54"/>
      <c r="U676" s="57"/>
      <c r="V676" s="57"/>
    </row>
    <row r="677" spans="18:22" ht="12.75">
      <c r="R677" s="57"/>
      <c r="S677" s="54"/>
      <c r="T677" s="54"/>
      <c r="U677" s="57"/>
      <c r="V677" s="57"/>
    </row>
    <row r="678" spans="18:22" ht="12.75">
      <c r="R678" s="57"/>
      <c r="S678" s="54"/>
      <c r="T678" s="54"/>
      <c r="U678" s="57"/>
      <c r="V678" s="57"/>
    </row>
    <row r="679" spans="18:22" ht="12.75">
      <c r="R679" s="57"/>
      <c r="S679" s="54"/>
      <c r="T679" s="54"/>
      <c r="U679" s="57"/>
      <c r="V679" s="57"/>
    </row>
    <row r="680" spans="18:22" ht="12.75">
      <c r="R680" s="57"/>
      <c r="S680" s="54"/>
      <c r="T680" s="54"/>
      <c r="U680" s="57"/>
      <c r="V680" s="57"/>
    </row>
    <row r="681" spans="18:22" ht="12.75">
      <c r="R681" s="57"/>
      <c r="S681" s="54"/>
      <c r="T681" s="54"/>
      <c r="U681" s="57"/>
      <c r="V681" s="57"/>
    </row>
    <row r="682" spans="18:22" ht="12.75">
      <c r="R682" s="57"/>
      <c r="S682" s="54"/>
      <c r="T682" s="54"/>
      <c r="U682" s="57"/>
      <c r="V682" s="57"/>
    </row>
    <row r="683" spans="18:22" ht="12.75">
      <c r="R683" s="57"/>
      <c r="S683" s="54"/>
      <c r="T683" s="54"/>
      <c r="U683" s="57"/>
      <c r="V683" s="57"/>
    </row>
    <row r="684" spans="18:22" ht="12.75">
      <c r="R684" s="57"/>
      <c r="S684" s="54"/>
      <c r="T684" s="54"/>
      <c r="U684" s="57"/>
      <c r="V684" s="57"/>
    </row>
    <row r="685" spans="18:22" ht="12.75">
      <c r="R685" s="57"/>
      <c r="S685" s="54"/>
      <c r="T685" s="54"/>
      <c r="U685" s="57"/>
      <c r="V685" s="57"/>
    </row>
    <row r="686" spans="18:22" ht="12.75">
      <c r="R686" s="57"/>
      <c r="S686" s="54"/>
      <c r="T686" s="54"/>
      <c r="U686" s="57"/>
      <c r="V686" s="57"/>
    </row>
    <row r="687" spans="18:22" ht="12.75">
      <c r="R687" s="57"/>
      <c r="S687" s="54"/>
      <c r="T687" s="54"/>
      <c r="U687" s="57"/>
      <c r="V687" s="57"/>
    </row>
    <row r="688" spans="18:22" ht="12.75">
      <c r="R688" s="57"/>
      <c r="S688" s="54"/>
      <c r="T688" s="54"/>
      <c r="U688" s="57"/>
      <c r="V688" s="57"/>
    </row>
    <row r="689" spans="18:22" ht="12.75">
      <c r="R689" s="57"/>
      <c r="S689" s="54"/>
      <c r="T689" s="54"/>
      <c r="U689" s="57"/>
      <c r="V689" s="57"/>
    </row>
    <row r="690" spans="18:22" ht="12.75">
      <c r="R690" s="57"/>
      <c r="S690" s="54"/>
      <c r="T690" s="54"/>
      <c r="U690" s="57"/>
      <c r="V690" s="57"/>
    </row>
    <row r="691" spans="18:22" ht="12.75">
      <c r="R691" s="57"/>
      <c r="S691" s="54"/>
      <c r="T691" s="54"/>
      <c r="U691" s="57"/>
      <c r="V691" s="57"/>
    </row>
    <row r="692" spans="18:22" ht="12.75">
      <c r="R692" s="57"/>
      <c r="S692" s="54"/>
      <c r="T692" s="54"/>
      <c r="U692" s="57"/>
      <c r="V692" s="57"/>
    </row>
    <row r="693" spans="18:22" ht="12.75">
      <c r="R693" s="57"/>
      <c r="S693" s="54"/>
      <c r="T693" s="54"/>
      <c r="U693" s="57"/>
      <c r="V693" s="57"/>
    </row>
    <row r="694" spans="18:22" ht="12.75">
      <c r="R694" s="57"/>
      <c r="S694" s="54"/>
      <c r="T694" s="54"/>
      <c r="U694" s="57"/>
      <c r="V694" s="57"/>
    </row>
    <row r="695" spans="18:22" ht="12.75">
      <c r="R695" s="57"/>
      <c r="S695" s="54"/>
      <c r="T695" s="54"/>
      <c r="U695" s="57"/>
      <c r="V695" s="57"/>
    </row>
    <row r="696" spans="18:22" ht="12.75">
      <c r="R696" s="57"/>
      <c r="S696" s="54"/>
      <c r="T696" s="54"/>
      <c r="U696" s="57"/>
      <c r="V696" s="57"/>
    </row>
    <row r="697" spans="18:22" ht="12.75">
      <c r="R697" s="57"/>
      <c r="S697" s="54"/>
      <c r="T697" s="54"/>
      <c r="U697" s="57"/>
      <c r="V697" s="57"/>
    </row>
    <row r="698" spans="18:22" ht="12.75">
      <c r="R698" s="57"/>
      <c r="S698" s="54"/>
      <c r="T698" s="54"/>
      <c r="U698" s="57"/>
      <c r="V698" s="57"/>
    </row>
    <row r="699" spans="18:22" ht="12.75">
      <c r="R699" s="57"/>
      <c r="S699" s="54"/>
      <c r="T699" s="54"/>
      <c r="U699" s="57"/>
      <c r="V699" s="57"/>
    </row>
    <row r="700" spans="18:22" ht="12.75">
      <c r="R700" s="57"/>
      <c r="S700" s="54"/>
      <c r="T700" s="54"/>
      <c r="U700" s="57"/>
      <c r="V700" s="57"/>
    </row>
    <row r="701" spans="18:22" ht="12.75">
      <c r="R701" s="57"/>
      <c r="S701" s="54"/>
      <c r="T701" s="54"/>
      <c r="U701" s="57"/>
      <c r="V701" s="57"/>
    </row>
    <row r="702" spans="18:22" ht="12.75">
      <c r="R702" s="57"/>
      <c r="S702" s="54"/>
      <c r="T702" s="54"/>
      <c r="U702" s="57"/>
      <c r="V702" s="57"/>
    </row>
    <row r="703" spans="18:22" ht="12.75">
      <c r="R703" s="57"/>
      <c r="S703" s="54"/>
      <c r="T703" s="54"/>
      <c r="U703" s="57"/>
      <c r="V703" s="57"/>
    </row>
    <row r="704" spans="18:22" ht="12.75">
      <c r="R704" s="57"/>
      <c r="S704" s="54"/>
      <c r="T704" s="54"/>
      <c r="U704" s="57"/>
      <c r="V704" s="57"/>
    </row>
    <row r="705" spans="18:22" ht="12.75">
      <c r="R705" s="57"/>
      <c r="S705" s="54"/>
      <c r="T705" s="54"/>
      <c r="U705" s="57"/>
      <c r="V705" s="57"/>
    </row>
    <row r="706" spans="18:22" ht="12.75">
      <c r="R706" s="57"/>
      <c r="S706" s="54"/>
      <c r="T706" s="54"/>
      <c r="U706" s="57"/>
      <c r="V706" s="57"/>
    </row>
    <row r="707" spans="18:22" ht="12.75">
      <c r="R707" s="57"/>
      <c r="S707" s="54"/>
      <c r="T707" s="54"/>
      <c r="U707" s="57"/>
      <c r="V707" s="57"/>
    </row>
    <row r="708" spans="18:22" ht="12.75">
      <c r="R708" s="57"/>
      <c r="S708" s="54"/>
      <c r="T708" s="54"/>
      <c r="U708" s="57"/>
      <c r="V708" s="57"/>
    </row>
    <row r="709" spans="18:22" ht="12.75">
      <c r="R709" s="57"/>
      <c r="S709" s="54"/>
      <c r="T709" s="54"/>
      <c r="U709" s="57"/>
      <c r="V709" s="57"/>
    </row>
    <row r="710" spans="18:22" ht="12.75">
      <c r="R710" s="57"/>
      <c r="S710" s="54"/>
      <c r="T710" s="54"/>
      <c r="U710" s="57"/>
      <c r="V710" s="57"/>
    </row>
    <row r="711" spans="18:22" ht="12.75">
      <c r="R711" s="57"/>
      <c r="S711" s="54"/>
      <c r="T711" s="54"/>
      <c r="U711" s="57"/>
      <c r="V711" s="57"/>
    </row>
    <row r="712" spans="18:22" ht="12.75">
      <c r="R712" s="57"/>
      <c r="S712" s="54"/>
      <c r="T712" s="54"/>
      <c r="U712" s="57"/>
      <c r="V712" s="57"/>
    </row>
    <row r="713" spans="18:22" ht="12.75">
      <c r="R713" s="57"/>
      <c r="S713" s="54"/>
      <c r="T713" s="54"/>
      <c r="U713" s="57"/>
      <c r="V713" s="57"/>
    </row>
    <row r="714" spans="18:22" ht="12.75">
      <c r="R714" s="57"/>
      <c r="S714" s="54"/>
      <c r="T714" s="54"/>
      <c r="U714" s="57"/>
      <c r="V714" s="57"/>
    </row>
    <row r="715" spans="18:22" ht="12.75">
      <c r="R715" s="57"/>
      <c r="S715" s="54"/>
      <c r="T715" s="54"/>
      <c r="U715" s="57"/>
      <c r="V715" s="57"/>
    </row>
    <row r="716" spans="18:22" ht="12.75">
      <c r="R716" s="57"/>
      <c r="S716" s="54"/>
      <c r="T716" s="54"/>
      <c r="U716" s="57"/>
      <c r="V716" s="57"/>
    </row>
    <row r="717" spans="18:22" ht="12.75">
      <c r="R717" s="57"/>
      <c r="S717" s="54"/>
      <c r="T717" s="54"/>
      <c r="U717" s="57"/>
      <c r="V717" s="57"/>
    </row>
    <row r="718" spans="18:22" ht="12.75">
      <c r="R718" s="57"/>
      <c r="S718" s="54"/>
      <c r="T718" s="54"/>
      <c r="U718" s="57"/>
      <c r="V718" s="57"/>
    </row>
    <row r="719" spans="18:22" ht="12.75">
      <c r="R719" s="57"/>
      <c r="S719" s="54"/>
      <c r="T719" s="54"/>
      <c r="U719" s="57"/>
      <c r="V719" s="57"/>
    </row>
    <row r="720" spans="18:22" ht="12.75">
      <c r="R720" s="57"/>
      <c r="S720" s="54"/>
      <c r="T720" s="54"/>
      <c r="U720" s="57"/>
      <c r="V720" s="57"/>
    </row>
    <row r="721" spans="18:22" ht="12.75">
      <c r="R721" s="57"/>
      <c r="S721" s="54"/>
      <c r="T721" s="54"/>
      <c r="U721" s="57"/>
      <c r="V721" s="57"/>
    </row>
    <row r="722" spans="18:22" ht="12.75">
      <c r="R722" s="57"/>
      <c r="S722" s="54"/>
      <c r="T722" s="54"/>
      <c r="U722" s="57"/>
      <c r="V722" s="57"/>
    </row>
    <row r="723" spans="18:22" ht="12.75">
      <c r="R723" s="57"/>
      <c r="S723" s="54"/>
      <c r="T723" s="54"/>
      <c r="U723" s="57"/>
      <c r="V723" s="57"/>
    </row>
    <row r="724" spans="18:22" ht="12.75">
      <c r="R724" s="57"/>
      <c r="S724" s="54"/>
      <c r="T724" s="54"/>
      <c r="U724" s="57"/>
      <c r="V724" s="57"/>
    </row>
    <row r="725" spans="18:22" ht="12.75">
      <c r="R725" s="57"/>
      <c r="S725" s="54"/>
      <c r="T725" s="54"/>
      <c r="U725" s="57"/>
      <c r="V725" s="57"/>
    </row>
    <row r="726" spans="18:22" ht="12.75">
      <c r="R726" s="57"/>
      <c r="S726" s="54"/>
      <c r="T726" s="54"/>
      <c r="U726" s="57"/>
      <c r="V726" s="57"/>
    </row>
    <row r="727" spans="18:22" ht="12.75">
      <c r="R727" s="57"/>
      <c r="S727" s="54"/>
      <c r="T727" s="54"/>
      <c r="U727" s="57"/>
      <c r="V727" s="57"/>
    </row>
    <row r="728" spans="18:22" ht="12.75">
      <c r="R728" s="57"/>
      <c r="S728" s="54"/>
      <c r="T728" s="54"/>
      <c r="U728" s="57"/>
      <c r="V728" s="57"/>
    </row>
    <row r="729" spans="18:22" ht="12.75">
      <c r="R729" s="57"/>
      <c r="S729" s="54"/>
      <c r="T729" s="54"/>
      <c r="U729" s="57"/>
      <c r="V729" s="57"/>
    </row>
    <row r="730" spans="18:22" ht="12.75">
      <c r="R730" s="57"/>
      <c r="S730" s="54"/>
      <c r="T730" s="54"/>
      <c r="U730" s="57"/>
      <c r="V730" s="57"/>
    </row>
    <row r="731" spans="18:22" ht="12.75">
      <c r="R731" s="57"/>
      <c r="S731" s="54"/>
      <c r="T731" s="54"/>
      <c r="U731" s="57"/>
      <c r="V731" s="57"/>
    </row>
    <row r="732" spans="18:22" ht="12.75">
      <c r="R732" s="57"/>
      <c r="S732" s="54"/>
      <c r="T732" s="54"/>
      <c r="U732" s="57"/>
      <c r="V732" s="57"/>
    </row>
    <row r="733" spans="18:22" ht="12.75">
      <c r="R733" s="57"/>
      <c r="S733" s="54"/>
      <c r="T733" s="54"/>
      <c r="U733" s="57"/>
      <c r="V733" s="57"/>
    </row>
    <row r="734" spans="18:22" ht="12.75">
      <c r="R734" s="57"/>
      <c r="S734" s="54"/>
      <c r="T734" s="54"/>
      <c r="U734" s="57"/>
      <c r="V734" s="57"/>
    </row>
    <row r="735" spans="18:22" ht="12.75">
      <c r="R735" s="57"/>
      <c r="S735" s="54"/>
      <c r="T735" s="54"/>
      <c r="U735" s="57"/>
      <c r="V735" s="57"/>
    </row>
    <row r="736" spans="18:22" ht="12.75">
      <c r="R736" s="57"/>
      <c r="S736" s="54"/>
      <c r="T736" s="54"/>
      <c r="U736" s="57"/>
      <c r="V736" s="57"/>
    </row>
    <row r="737" spans="18:22" ht="12.75">
      <c r="R737" s="57"/>
      <c r="S737" s="54"/>
      <c r="T737" s="54"/>
      <c r="U737" s="57"/>
      <c r="V737" s="57"/>
    </row>
    <row r="738" spans="18:22" ht="12.75">
      <c r="R738" s="57"/>
      <c r="S738" s="54"/>
      <c r="T738" s="54"/>
      <c r="U738" s="57"/>
      <c r="V738" s="57"/>
    </row>
    <row r="739" spans="18:22" ht="12.75">
      <c r="R739" s="57"/>
      <c r="S739" s="54"/>
      <c r="T739" s="54"/>
      <c r="U739" s="57"/>
      <c r="V739" s="57"/>
    </row>
    <row r="740" spans="18:22" ht="12.75">
      <c r="R740" s="57"/>
      <c r="S740" s="54"/>
      <c r="T740" s="54"/>
      <c r="U740" s="57"/>
      <c r="V740" s="57"/>
    </row>
    <row r="741" spans="18:22" ht="12.75">
      <c r="R741" s="57"/>
      <c r="S741" s="54"/>
      <c r="T741" s="54"/>
      <c r="U741" s="57"/>
      <c r="V741" s="57"/>
    </row>
    <row r="742" spans="18:22" ht="12.75">
      <c r="R742" s="57"/>
      <c r="S742" s="54"/>
      <c r="T742" s="54"/>
      <c r="U742" s="57"/>
      <c r="V742" s="57"/>
    </row>
    <row r="743" spans="18:22" ht="12.75">
      <c r="R743" s="57"/>
      <c r="S743" s="54"/>
      <c r="T743" s="54"/>
      <c r="U743" s="57"/>
      <c r="V743" s="57"/>
    </row>
    <row r="744" spans="18:22" ht="12.75">
      <c r="R744" s="57"/>
      <c r="S744" s="54"/>
      <c r="T744" s="54"/>
      <c r="U744" s="57"/>
      <c r="V744" s="57"/>
    </row>
    <row r="745" spans="18:22" ht="12.75">
      <c r="R745" s="57"/>
      <c r="S745" s="54"/>
      <c r="T745" s="54"/>
      <c r="U745" s="57"/>
      <c r="V745" s="57"/>
    </row>
    <row r="746" spans="18:22" ht="12.75">
      <c r="R746" s="57"/>
      <c r="S746" s="54"/>
      <c r="T746" s="54"/>
      <c r="U746" s="57"/>
      <c r="V746" s="57"/>
    </row>
    <row r="747" spans="18:22" ht="12.75">
      <c r="R747" s="57"/>
      <c r="S747" s="54"/>
      <c r="T747" s="54"/>
      <c r="U747" s="57"/>
      <c r="V747" s="57"/>
    </row>
    <row r="748" spans="18:22" ht="12.75">
      <c r="R748" s="57"/>
      <c r="S748" s="54"/>
      <c r="T748" s="54"/>
      <c r="U748" s="57"/>
      <c r="V748" s="57"/>
    </row>
    <row r="749" spans="18:22" ht="12.75">
      <c r="R749" s="57"/>
      <c r="S749" s="54"/>
      <c r="T749" s="54"/>
      <c r="U749" s="57"/>
      <c r="V749" s="57"/>
    </row>
    <row r="750" spans="18:22" ht="12.75">
      <c r="R750" s="57"/>
      <c r="S750" s="54"/>
      <c r="T750" s="54"/>
      <c r="U750" s="57"/>
      <c r="V750" s="57"/>
    </row>
    <row r="751" spans="18:22" ht="12.75">
      <c r="R751" s="57"/>
      <c r="S751" s="54"/>
      <c r="T751" s="54"/>
      <c r="U751" s="57"/>
      <c r="V751" s="57"/>
    </row>
    <row r="752" spans="18:22" ht="12.75">
      <c r="R752" s="57"/>
      <c r="S752" s="54"/>
      <c r="T752" s="54"/>
      <c r="U752" s="57"/>
      <c r="V752" s="57"/>
    </row>
    <row r="753" spans="18:22" ht="12.75">
      <c r="R753" s="57"/>
      <c r="S753" s="54"/>
      <c r="T753" s="54"/>
      <c r="U753" s="57"/>
      <c r="V753" s="57"/>
    </row>
    <row r="754" spans="18:22" ht="12.75">
      <c r="R754" s="57"/>
      <c r="S754" s="54"/>
      <c r="T754" s="54"/>
      <c r="U754" s="57"/>
      <c r="V754" s="57"/>
    </row>
    <row r="755" spans="18:22" ht="12.75">
      <c r="R755" s="57"/>
      <c r="S755" s="54"/>
      <c r="T755" s="54"/>
      <c r="U755" s="57"/>
      <c r="V755" s="57"/>
    </row>
    <row r="756" spans="18:22" ht="12.75">
      <c r="R756" s="57"/>
      <c r="S756" s="54"/>
      <c r="T756" s="54"/>
      <c r="U756" s="57"/>
      <c r="V756" s="57"/>
    </row>
    <row r="757" spans="18:22" ht="12.75">
      <c r="R757" s="57"/>
      <c r="S757" s="54"/>
      <c r="T757" s="54"/>
      <c r="U757" s="57"/>
      <c r="V757" s="57"/>
    </row>
    <row r="758" spans="18:22" ht="12.75">
      <c r="R758" s="57"/>
      <c r="S758" s="54"/>
      <c r="T758" s="54"/>
      <c r="U758" s="57"/>
      <c r="V758" s="57"/>
    </row>
    <row r="759" spans="18:22" ht="12.75">
      <c r="R759" s="57"/>
      <c r="S759" s="54"/>
      <c r="T759" s="54"/>
      <c r="U759" s="57"/>
      <c r="V759" s="57"/>
    </row>
    <row r="760" spans="18:22" ht="12.75">
      <c r="R760" s="57"/>
      <c r="S760" s="54"/>
      <c r="T760" s="54"/>
      <c r="U760" s="57"/>
      <c r="V760" s="57"/>
    </row>
    <row r="761" spans="18:22" ht="12.75">
      <c r="R761" s="57"/>
      <c r="S761" s="54"/>
      <c r="T761" s="54"/>
      <c r="U761" s="57"/>
      <c r="V761" s="57"/>
    </row>
    <row r="762" spans="18:22" ht="12.75">
      <c r="R762" s="57"/>
      <c r="S762" s="54"/>
      <c r="T762" s="54"/>
      <c r="U762" s="57"/>
      <c r="V762" s="57"/>
    </row>
    <row r="763" spans="18:22" ht="12.75">
      <c r="R763" s="57"/>
      <c r="S763" s="54"/>
      <c r="T763" s="54"/>
      <c r="U763" s="57"/>
      <c r="V763" s="57"/>
    </row>
    <row r="764" spans="18:22" ht="12.75">
      <c r="R764" s="57"/>
      <c r="S764" s="54"/>
      <c r="T764" s="54"/>
      <c r="U764" s="57"/>
      <c r="V764" s="57"/>
    </row>
    <row r="765" spans="18:22" ht="12.75">
      <c r="R765" s="57"/>
      <c r="S765" s="54"/>
      <c r="T765" s="54"/>
      <c r="U765" s="57"/>
      <c r="V765" s="57"/>
    </row>
    <row r="766" spans="18:22" ht="12.75">
      <c r="R766" s="57"/>
      <c r="S766" s="54"/>
      <c r="T766" s="54"/>
      <c r="U766" s="57"/>
      <c r="V766" s="57"/>
    </row>
    <row r="767" spans="18:22" ht="12.75">
      <c r="R767" s="57"/>
      <c r="S767" s="54"/>
      <c r="T767" s="54"/>
      <c r="U767" s="57"/>
      <c r="V767" s="57"/>
    </row>
    <row r="768" spans="18:22" ht="12.75">
      <c r="R768" s="57"/>
      <c r="S768" s="54"/>
      <c r="T768" s="54"/>
      <c r="U768" s="57"/>
      <c r="V768" s="57"/>
    </row>
    <row r="769" spans="18:22" ht="12.75">
      <c r="R769" s="57"/>
      <c r="S769" s="54"/>
      <c r="T769" s="54"/>
      <c r="U769" s="57"/>
      <c r="V769" s="57"/>
    </row>
    <row r="770" spans="18:22" ht="12.75">
      <c r="R770" s="57"/>
      <c r="S770" s="54"/>
      <c r="T770" s="54"/>
      <c r="U770" s="57"/>
      <c r="V770" s="57"/>
    </row>
    <row r="771" spans="18:22" ht="12.75">
      <c r="R771" s="57"/>
      <c r="S771" s="54"/>
      <c r="T771" s="54"/>
      <c r="U771" s="57"/>
      <c r="V771" s="57"/>
    </row>
    <row r="772" spans="18:22" ht="12.75">
      <c r="R772" s="57"/>
      <c r="S772" s="54"/>
      <c r="T772" s="54"/>
      <c r="U772" s="57"/>
      <c r="V772" s="57"/>
    </row>
    <row r="773" spans="18:22" ht="12.75">
      <c r="R773" s="57"/>
      <c r="S773" s="54"/>
      <c r="T773" s="54"/>
      <c r="U773" s="57"/>
      <c r="V773" s="57"/>
    </row>
    <row r="774" spans="18:22" ht="12.75">
      <c r="R774" s="57"/>
      <c r="S774" s="54"/>
      <c r="T774" s="54"/>
      <c r="U774" s="57"/>
      <c r="V774" s="57"/>
    </row>
    <row r="775" spans="18:22" ht="12.75">
      <c r="R775" s="57"/>
      <c r="S775" s="54"/>
      <c r="T775" s="54"/>
      <c r="U775" s="57"/>
      <c r="V775" s="57"/>
    </row>
    <row r="776" spans="18:22" ht="12.75">
      <c r="R776" s="57"/>
      <c r="S776" s="54"/>
      <c r="T776" s="54"/>
      <c r="U776" s="57"/>
      <c r="V776" s="57"/>
    </row>
    <row r="777" spans="18:22" ht="12.75">
      <c r="R777" s="57"/>
      <c r="S777" s="54"/>
      <c r="T777" s="54"/>
      <c r="U777" s="57"/>
      <c r="V777" s="57"/>
    </row>
    <row r="778" spans="18:22" ht="12.75">
      <c r="R778" s="57"/>
      <c r="S778" s="54"/>
      <c r="T778" s="54"/>
      <c r="U778" s="57"/>
      <c r="V778" s="57"/>
    </row>
    <row r="779" spans="18:22" ht="12.75">
      <c r="R779" s="57"/>
      <c r="S779" s="54"/>
      <c r="T779" s="54"/>
      <c r="U779" s="57"/>
      <c r="V779" s="57"/>
    </row>
    <row r="780" spans="18:22" ht="12.75">
      <c r="R780" s="57"/>
      <c r="S780" s="54"/>
      <c r="T780" s="54"/>
      <c r="U780" s="57"/>
      <c r="V780" s="57"/>
    </row>
    <row r="781" spans="18:22" ht="12.75">
      <c r="R781" s="57"/>
      <c r="S781" s="54"/>
      <c r="T781" s="54"/>
      <c r="U781" s="57"/>
      <c r="V781" s="57"/>
    </row>
    <row r="782" spans="18:22" ht="12.75">
      <c r="R782" s="57"/>
      <c r="S782" s="54"/>
      <c r="T782" s="54"/>
      <c r="U782" s="57"/>
      <c r="V782" s="57"/>
    </row>
    <row r="783" spans="18:22" ht="12.75">
      <c r="R783" s="57"/>
      <c r="S783" s="54"/>
      <c r="T783" s="54"/>
      <c r="U783" s="57"/>
      <c r="V783" s="57"/>
    </row>
    <row r="784" spans="18:22" ht="12.75">
      <c r="R784" s="57"/>
      <c r="S784" s="54"/>
      <c r="T784" s="54"/>
      <c r="U784" s="57"/>
      <c r="V784" s="57"/>
    </row>
    <row r="785" spans="18:22" ht="12.75">
      <c r="R785" s="57"/>
      <c r="S785" s="54"/>
      <c r="T785" s="54"/>
      <c r="U785" s="57"/>
      <c r="V785" s="57"/>
    </row>
    <row r="786" spans="18:22" ht="12.75">
      <c r="R786" s="57"/>
      <c r="S786" s="54"/>
      <c r="T786" s="54"/>
      <c r="U786" s="57"/>
      <c r="V786" s="57"/>
    </row>
    <row r="787" spans="18:22" ht="12.75">
      <c r="R787" s="57"/>
      <c r="S787" s="54"/>
      <c r="T787" s="54"/>
      <c r="U787" s="57"/>
      <c r="V787" s="57"/>
    </row>
    <row r="788" spans="18:22" ht="12.75">
      <c r="R788" s="57"/>
      <c r="S788" s="54"/>
      <c r="T788" s="54"/>
      <c r="U788" s="57"/>
      <c r="V788" s="57"/>
    </row>
    <row r="789" spans="18:22" ht="12.75">
      <c r="R789" s="57"/>
      <c r="S789" s="54"/>
      <c r="T789" s="54"/>
      <c r="U789" s="57"/>
      <c r="V789" s="57"/>
    </row>
    <row r="790" spans="18:22" ht="12.75">
      <c r="R790" s="57"/>
      <c r="S790" s="54"/>
      <c r="T790" s="54"/>
      <c r="U790" s="57"/>
      <c r="V790" s="57"/>
    </row>
    <row r="791" spans="18:22" ht="12.75">
      <c r="R791" s="57"/>
      <c r="S791" s="54"/>
      <c r="T791" s="54"/>
      <c r="U791" s="57"/>
      <c r="V791" s="57"/>
    </row>
    <row r="792" spans="18:22" ht="12.75">
      <c r="R792" s="57"/>
      <c r="S792" s="54"/>
      <c r="T792" s="54"/>
      <c r="U792" s="57"/>
      <c r="V792" s="57"/>
    </row>
    <row r="793" spans="18:22" ht="12.75">
      <c r="R793" s="57"/>
      <c r="S793" s="54"/>
      <c r="T793" s="54"/>
      <c r="U793" s="57"/>
      <c r="V793" s="57"/>
    </row>
    <row r="794" spans="18:22" ht="12.75">
      <c r="R794" s="57"/>
      <c r="S794" s="54"/>
      <c r="T794" s="54"/>
      <c r="U794" s="57"/>
      <c r="V794" s="57"/>
    </row>
    <row r="795" spans="18:22" ht="12.75">
      <c r="R795" s="57"/>
      <c r="S795" s="54"/>
      <c r="T795" s="54"/>
      <c r="U795" s="57"/>
      <c r="V795" s="57"/>
    </row>
    <row r="796" spans="18:22" ht="12.75">
      <c r="R796" s="57"/>
      <c r="S796" s="54"/>
      <c r="T796" s="54"/>
      <c r="U796" s="57"/>
      <c r="V796" s="57"/>
    </row>
    <row r="797" spans="18:22" ht="12.75">
      <c r="R797" s="57"/>
      <c r="S797" s="54"/>
      <c r="T797" s="54"/>
      <c r="U797" s="57"/>
      <c r="V797" s="57"/>
    </row>
    <row r="798" spans="18:22" ht="12.75">
      <c r="R798" s="57"/>
      <c r="S798" s="54"/>
      <c r="T798" s="54"/>
      <c r="U798" s="57"/>
      <c r="V798" s="57"/>
    </row>
    <row r="799" spans="18:22" ht="12.75">
      <c r="R799" s="57"/>
      <c r="S799" s="54"/>
      <c r="T799" s="54"/>
      <c r="U799" s="57"/>
      <c r="V799" s="57"/>
    </row>
    <row r="800" spans="18:22" ht="12.75">
      <c r="R800" s="57"/>
      <c r="S800" s="54"/>
      <c r="T800" s="54"/>
      <c r="U800" s="57"/>
      <c r="V800" s="57"/>
    </row>
    <row r="801" spans="18:22" ht="12.75">
      <c r="R801" s="57"/>
      <c r="S801" s="54"/>
      <c r="T801" s="54"/>
      <c r="U801" s="57"/>
      <c r="V801" s="57"/>
    </row>
    <row r="802" spans="18:22" ht="12.75">
      <c r="R802" s="57"/>
      <c r="S802" s="54"/>
      <c r="T802" s="54"/>
      <c r="U802" s="57"/>
      <c r="V802" s="57"/>
    </row>
    <row r="803" spans="18:22" ht="12.75">
      <c r="R803" s="57"/>
      <c r="S803" s="54"/>
      <c r="T803" s="54"/>
      <c r="U803" s="57"/>
      <c r="V803" s="57"/>
    </row>
    <row r="804" spans="18:22" ht="12.75">
      <c r="R804" s="57"/>
      <c r="S804" s="54"/>
      <c r="T804" s="54"/>
      <c r="U804" s="57"/>
      <c r="V804" s="57"/>
    </row>
    <row r="805" spans="18:22" ht="12.75">
      <c r="R805" s="57"/>
      <c r="S805" s="54"/>
      <c r="T805" s="54"/>
      <c r="U805" s="57"/>
      <c r="V805" s="57"/>
    </row>
    <row r="806" spans="18:22" ht="12.75">
      <c r="R806" s="57"/>
      <c r="S806" s="54"/>
      <c r="T806" s="54"/>
      <c r="U806" s="57"/>
      <c r="V806" s="57"/>
    </row>
    <row r="807" spans="18:22" ht="12.75">
      <c r="R807" s="57"/>
      <c r="S807" s="54"/>
      <c r="T807" s="54"/>
      <c r="U807" s="57"/>
      <c r="V807" s="57"/>
    </row>
    <row r="808" spans="18:22" ht="12.75">
      <c r="R808" s="57"/>
      <c r="S808" s="54"/>
      <c r="T808" s="54"/>
      <c r="U808" s="57"/>
      <c r="V808" s="57"/>
    </row>
    <row r="809" spans="18:22" ht="12.75">
      <c r="R809" s="57"/>
      <c r="S809" s="54"/>
      <c r="T809" s="54"/>
      <c r="U809" s="57"/>
      <c r="V809" s="57"/>
    </row>
    <row r="810" spans="18:22" ht="12.75">
      <c r="R810" s="57"/>
      <c r="S810" s="54"/>
      <c r="T810" s="54"/>
      <c r="U810" s="57"/>
      <c r="V810" s="57"/>
    </row>
    <row r="811" spans="18:22" ht="12.75">
      <c r="R811" s="57"/>
      <c r="S811" s="54"/>
      <c r="T811" s="54"/>
      <c r="U811" s="57"/>
      <c r="V811" s="57"/>
    </row>
    <row r="812" spans="18:22" ht="12.75">
      <c r="R812" s="57"/>
      <c r="S812" s="54"/>
      <c r="T812" s="54"/>
      <c r="U812" s="57"/>
      <c r="V812" s="57"/>
    </row>
    <row r="813" spans="18:22" ht="12.75">
      <c r="R813" s="57"/>
      <c r="S813" s="54"/>
      <c r="T813" s="54"/>
      <c r="U813" s="57"/>
      <c r="V813" s="57"/>
    </row>
    <row r="814" spans="18:22" ht="12.75">
      <c r="R814" s="57"/>
      <c r="S814" s="54"/>
      <c r="T814" s="54"/>
      <c r="U814" s="57"/>
      <c r="V814" s="57"/>
    </row>
    <row r="815" spans="18:22" ht="12.75">
      <c r="R815" s="57"/>
      <c r="S815" s="54"/>
      <c r="T815" s="54"/>
      <c r="U815" s="57"/>
      <c r="V815" s="57"/>
    </row>
    <row r="816" spans="18:22" ht="12.75">
      <c r="R816" s="57"/>
      <c r="S816" s="54"/>
      <c r="T816" s="54"/>
      <c r="U816" s="57"/>
      <c r="V816" s="57"/>
    </row>
    <row r="817" spans="18:22" ht="12.75">
      <c r="R817" s="57"/>
      <c r="S817" s="54"/>
      <c r="T817" s="54"/>
      <c r="U817" s="57"/>
      <c r="V817" s="57"/>
    </row>
    <row r="818" spans="18:22" ht="12.75">
      <c r="R818" s="57"/>
      <c r="S818" s="54"/>
      <c r="T818" s="54"/>
      <c r="U818" s="57"/>
      <c r="V818" s="57"/>
    </row>
    <row r="819" spans="18:22" ht="12.75">
      <c r="R819" s="57"/>
      <c r="S819" s="54"/>
      <c r="T819" s="54"/>
      <c r="U819" s="57"/>
      <c r="V819" s="57"/>
    </row>
    <row r="820" spans="18:22" ht="12.75">
      <c r="R820" s="57"/>
      <c r="S820" s="54"/>
      <c r="T820" s="54"/>
      <c r="U820" s="57"/>
      <c r="V820" s="57"/>
    </row>
    <row r="821" spans="18:22" ht="12.75">
      <c r="R821" s="57"/>
      <c r="S821" s="54"/>
      <c r="T821" s="54"/>
      <c r="U821" s="57"/>
      <c r="V821" s="57"/>
    </row>
    <row r="822" spans="18:22" ht="12.75">
      <c r="R822" s="57"/>
      <c r="S822" s="54"/>
      <c r="T822" s="54"/>
      <c r="U822" s="57"/>
      <c r="V822" s="57"/>
    </row>
    <row r="823" spans="18:22" ht="12.75">
      <c r="R823" s="57"/>
      <c r="S823" s="54"/>
      <c r="T823" s="54"/>
      <c r="U823" s="57"/>
      <c r="V823" s="57"/>
    </row>
    <row r="824" spans="18:22" ht="12.75">
      <c r="R824" s="57"/>
      <c r="S824" s="54"/>
      <c r="T824" s="54"/>
      <c r="U824" s="57"/>
      <c r="V824" s="57"/>
    </row>
    <row r="825" spans="18:22" ht="12.75">
      <c r="R825" s="57"/>
      <c r="S825" s="54"/>
      <c r="T825" s="54"/>
      <c r="U825" s="57"/>
      <c r="V825" s="57"/>
    </row>
    <row r="826" spans="18:22" ht="12.75">
      <c r="R826" s="57"/>
      <c r="S826" s="54"/>
      <c r="T826" s="54"/>
      <c r="U826" s="57"/>
      <c r="V826" s="57"/>
    </row>
    <row r="827" spans="18:22" ht="12.75">
      <c r="R827" s="57"/>
      <c r="S827" s="54"/>
      <c r="T827" s="54"/>
      <c r="U827" s="57"/>
      <c r="V827" s="57"/>
    </row>
    <row r="828" spans="18:22" ht="12.75">
      <c r="R828" s="57"/>
      <c r="S828" s="54"/>
      <c r="T828" s="54"/>
      <c r="U828" s="57"/>
      <c r="V828" s="57"/>
    </row>
    <row r="829" spans="18:22" ht="12.75">
      <c r="R829" s="57"/>
      <c r="S829" s="54"/>
      <c r="T829" s="54"/>
      <c r="U829" s="57"/>
      <c r="V829" s="57"/>
    </row>
    <row r="830" spans="18:22" ht="12.75">
      <c r="R830" s="57"/>
      <c r="S830" s="54"/>
      <c r="T830" s="54"/>
      <c r="U830" s="57"/>
      <c r="V830" s="57"/>
    </row>
    <row r="831" spans="18:22" ht="12.75">
      <c r="R831" s="57"/>
      <c r="S831" s="54"/>
      <c r="T831" s="54"/>
      <c r="U831" s="57"/>
      <c r="V831" s="57"/>
    </row>
    <row r="832" spans="18:22" ht="12.75">
      <c r="R832" s="57"/>
      <c r="S832" s="54"/>
      <c r="T832" s="54"/>
      <c r="U832" s="57"/>
      <c r="V832" s="57"/>
    </row>
    <row r="833" spans="18:22" ht="12.75">
      <c r="R833" s="57"/>
      <c r="S833" s="54"/>
      <c r="T833" s="54"/>
      <c r="U833" s="57"/>
      <c r="V833" s="57"/>
    </row>
    <row r="834" spans="18:22" ht="12.75">
      <c r="R834" s="57"/>
      <c r="S834" s="54"/>
      <c r="T834" s="54"/>
      <c r="U834" s="57"/>
      <c r="V834" s="57"/>
    </row>
    <row r="835" spans="18:22" ht="12.75">
      <c r="R835" s="57"/>
      <c r="S835" s="54"/>
      <c r="T835" s="54"/>
      <c r="U835" s="57"/>
      <c r="V835" s="57"/>
    </row>
    <row r="836" spans="18:22" ht="12.75">
      <c r="R836" s="57"/>
      <c r="S836" s="54"/>
      <c r="T836" s="54"/>
      <c r="U836" s="57"/>
      <c r="V836" s="57"/>
    </row>
    <row r="837" spans="18:22" ht="12.75">
      <c r="R837" s="57"/>
      <c r="S837" s="54"/>
      <c r="T837" s="54"/>
      <c r="U837" s="57"/>
      <c r="V837" s="57"/>
    </row>
    <row r="838" spans="18:22" ht="12.75">
      <c r="R838" s="57"/>
      <c r="S838" s="54"/>
      <c r="T838" s="54"/>
      <c r="U838" s="57"/>
      <c r="V838" s="57"/>
    </row>
    <row r="839" spans="18:22" ht="12.75">
      <c r="R839" s="57"/>
      <c r="S839" s="54"/>
      <c r="T839" s="54"/>
      <c r="U839" s="57"/>
      <c r="V839" s="57"/>
    </row>
    <row r="840" spans="18:22" ht="12.75">
      <c r="R840" s="57"/>
      <c r="S840" s="54"/>
      <c r="T840" s="54"/>
      <c r="U840" s="57"/>
      <c r="V840" s="57"/>
    </row>
    <row r="841" spans="18:22" ht="12.75">
      <c r="R841" s="57"/>
      <c r="S841" s="54"/>
      <c r="T841" s="54"/>
      <c r="U841" s="57"/>
      <c r="V841" s="57"/>
    </row>
    <row r="842" spans="18:22" ht="12.75">
      <c r="R842" s="57"/>
      <c r="S842" s="54"/>
      <c r="T842" s="54"/>
      <c r="U842" s="57"/>
      <c r="V842" s="57"/>
    </row>
    <row r="843" spans="18:22" ht="12.75">
      <c r="R843" s="57"/>
      <c r="S843" s="54"/>
      <c r="T843" s="54"/>
      <c r="U843" s="57"/>
      <c r="V843" s="57"/>
    </row>
    <row r="844" spans="18:22" ht="12.75">
      <c r="R844" s="57"/>
      <c r="S844" s="54"/>
      <c r="T844" s="54"/>
      <c r="U844" s="57"/>
      <c r="V844" s="57"/>
    </row>
    <row r="845" spans="18:22" ht="12.75">
      <c r="R845" s="57"/>
      <c r="S845" s="54"/>
      <c r="T845" s="54"/>
      <c r="U845" s="57"/>
      <c r="V845" s="57"/>
    </row>
    <row r="846" spans="18:22" ht="12.75">
      <c r="R846" s="57"/>
      <c r="S846" s="54"/>
      <c r="T846" s="54"/>
      <c r="U846" s="57"/>
      <c r="V846" s="57"/>
    </row>
    <row r="847" spans="18:22" ht="12.75">
      <c r="R847" s="57"/>
      <c r="S847" s="54"/>
      <c r="T847" s="54"/>
      <c r="U847" s="57"/>
      <c r="V847" s="57"/>
    </row>
    <row r="848" spans="18:22" ht="12.75">
      <c r="R848" s="57"/>
      <c r="S848" s="54"/>
      <c r="T848" s="54"/>
      <c r="U848" s="57"/>
      <c r="V848" s="57"/>
    </row>
    <row r="849" spans="18:22" ht="12.75">
      <c r="R849" s="57"/>
      <c r="S849" s="54"/>
      <c r="T849" s="54"/>
      <c r="U849" s="57"/>
      <c r="V849" s="57"/>
    </row>
    <row r="850" spans="18:22" ht="12.75">
      <c r="R850" s="57"/>
      <c r="S850" s="54"/>
      <c r="T850" s="54"/>
      <c r="U850" s="57"/>
      <c r="V850" s="57"/>
    </row>
    <row r="851" spans="18:22" ht="12.75">
      <c r="R851" s="57"/>
      <c r="S851" s="54"/>
      <c r="T851" s="54"/>
      <c r="U851" s="57"/>
      <c r="V851" s="57"/>
    </row>
    <row r="852" spans="18:22" ht="12.75">
      <c r="R852" s="57"/>
      <c r="S852" s="54"/>
      <c r="T852" s="54"/>
      <c r="U852" s="57"/>
      <c r="V852" s="57"/>
    </row>
    <row r="853" spans="18:22" ht="12.75">
      <c r="R853" s="57"/>
      <c r="S853" s="54"/>
      <c r="T853" s="54"/>
      <c r="U853" s="57"/>
      <c r="V853" s="57"/>
    </row>
    <row r="854" spans="18:22" ht="12.75">
      <c r="R854" s="57"/>
      <c r="S854" s="54"/>
      <c r="T854" s="54"/>
      <c r="U854" s="57"/>
      <c r="V854" s="57"/>
    </row>
    <row r="855" spans="18:22" ht="12.75">
      <c r="R855" s="57"/>
      <c r="S855" s="54"/>
      <c r="T855" s="54"/>
      <c r="U855" s="57"/>
      <c r="V855" s="57"/>
    </row>
    <row r="856" spans="18:22" ht="12.75">
      <c r="R856" s="57"/>
      <c r="S856" s="54"/>
      <c r="T856" s="54"/>
      <c r="U856" s="57"/>
      <c r="V856" s="57"/>
    </row>
    <row r="857" spans="18:22" ht="12.75">
      <c r="R857" s="57"/>
      <c r="S857" s="54"/>
      <c r="T857" s="54"/>
      <c r="U857" s="57"/>
      <c r="V857" s="57"/>
    </row>
    <row r="858" spans="18:22" ht="12.75">
      <c r="R858" s="57"/>
      <c r="S858" s="54"/>
      <c r="T858" s="54"/>
      <c r="U858" s="57"/>
      <c r="V858" s="57"/>
    </row>
    <row r="859" spans="18:22" ht="12.75">
      <c r="R859" s="57"/>
      <c r="S859" s="54"/>
      <c r="T859" s="54"/>
      <c r="U859" s="57"/>
      <c r="V859" s="57"/>
    </row>
    <row r="860" spans="18:22" ht="12.75">
      <c r="R860" s="57"/>
      <c r="S860" s="54"/>
      <c r="T860" s="54"/>
      <c r="U860" s="57"/>
      <c r="V860" s="57"/>
    </row>
    <row r="861" spans="18:22" ht="12.75">
      <c r="R861" s="57"/>
      <c r="S861" s="54"/>
      <c r="T861" s="54"/>
      <c r="U861" s="57"/>
      <c r="V861" s="57"/>
    </row>
    <row r="862" spans="18:22" ht="12.75">
      <c r="R862" s="57"/>
      <c r="S862" s="54"/>
      <c r="T862" s="54"/>
      <c r="U862" s="57"/>
      <c r="V862" s="57"/>
    </row>
    <row r="863" spans="18:22" ht="12.75">
      <c r="R863" s="57"/>
      <c r="S863" s="54"/>
      <c r="T863" s="54"/>
      <c r="U863" s="57"/>
      <c r="V863" s="57"/>
    </row>
    <row r="864" spans="18:22" ht="12.75">
      <c r="R864" s="57"/>
      <c r="S864" s="54"/>
      <c r="T864" s="54"/>
      <c r="U864" s="57"/>
      <c r="V864" s="57"/>
    </row>
    <row r="865" spans="18:22" ht="12.75">
      <c r="R865" s="57"/>
      <c r="S865" s="54"/>
      <c r="T865" s="54"/>
      <c r="U865" s="57"/>
      <c r="V865" s="57"/>
    </row>
    <row r="866" spans="18:22" ht="12.75">
      <c r="R866" s="57"/>
      <c r="S866" s="54"/>
      <c r="T866" s="54"/>
      <c r="U866" s="57"/>
      <c r="V866" s="57"/>
    </row>
    <row r="867" spans="18:22" ht="12.75">
      <c r="R867" s="57"/>
      <c r="S867" s="54"/>
      <c r="T867" s="54"/>
      <c r="U867" s="57"/>
      <c r="V867" s="57"/>
    </row>
    <row r="868" spans="18:22" ht="12.75">
      <c r="R868" s="57"/>
      <c r="S868" s="54"/>
      <c r="T868" s="54"/>
      <c r="U868" s="57"/>
      <c r="V868" s="57"/>
    </row>
    <row r="869" spans="18:22" ht="12.75">
      <c r="R869" s="57"/>
      <c r="S869" s="54"/>
      <c r="T869" s="54"/>
      <c r="U869" s="57"/>
      <c r="V869" s="57"/>
    </row>
    <row r="870" spans="18:22" ht="12.75">
      <c r="R870" s="57"/>
      <c r="S870" s="54"/>
      <c r="T870" s="54"/>
      <c r="U870" s="57"/>
      <c r="V870" s="57"/>
    </row>
    <row r="871" spans="18:22" ht="12.75">
      <c r="R871" s="57"/>
      <c r="S871" s="54"/>
      <c r="T871" s="54"/>
      <c r="U871" s="57"/>
      <c r="V871" s="57"/>
    </row>
    <row r="872" spans="18:22" ht="12.75">
      <c r="R872" s="57"/>
      <c r="S872" s="54"/>
      <c r="T872" s="54"/>
      <c r="U872" s="57"/>
      <c r="V872" s="57"/>
    </row>
    <row r="873" spans="18:22" ht="12.75">
      <c r="R873" s="57"/>
      <c r="S873" s="54"/>
      <c r="T873" s="54"/>
      <c r="U873" s="57"/>
      <c r="V873" s="57"/>
    </row>
    <row r="874" spans="18:22" ht="12.75">
      <c r="R874" s="57"/>
      <c r="S874" s="54"/>
      <c r="T874" s="54"/>
      <c r="U874" s="57"/>
      <c r="V874" s="57"/>
    </row>
    <row r="875" spans="18:22" ht="12.75">
      <c r="R875" s="57"/>
      <c r="S875" s="54"/>
      <c r="T875" s="54"/>
      <c r="U875" s="57"/>
      <c r="V875" s="57"/>
    </row>
    <row r="876" spans="18:22" ht="12.75">
      <c r="R876" s="57"/>
      <c r="S876" s="54"/>
      <c r="T876" s="54"/>
      <c r="U876" s="57"/>
      <c r="V876" s="57"/>
    </row>
    <row r="877" spans="18:22" ht="12.75">
      <c r="R877" s="57"/>
      <c r="S877" s="54"/>
      <c r="T877" s="54"/>
      <c r="U877" s="57"/>
      <c r="V877" s="57"/>
    </row>
    <row r="878" spans="18:22" ht="12.75">
      <c r="R878" s="57"/>
      <c r="S878" s="54"/>
      <c r="T878" s="54"/>
      <c r="U878" s="57"/>
      <c r="V878" s="57"/>
    </row>
    <row r="879" spans="18:22" ht="12.75">
      <c r="R879" s="57"/>
      <c r="S879" s="54"/>
      <c r="T879" s="54"/>
      <c r="U879" s="57"/>
      <c r="V879" s="57"/>
    </row>
    <row r="880" spans="18:22" ht="12.75">
      <c r="R880" s="57"/>
      <c r="S880" s="54"/>
      <c r="T880" s="54"/>
      <c r="U880" s="57"/>
      <c r="V880" s="57"/>
    </row>
    <row r="881" spans="18:22" ht="12.75">
      <c r="R881" s="57"/>
      <c r="S881" s="54"/>
      <c r="T881" s="54"/>
      <c r="U881" s="57"/>
      <c r="V881" s="57"/>
    </row>
    <row r="882" spans="18:22" ht="12.75">
      <c r="R882" s="57"/>
      <c r="S882" s="54"/>
      <c r="T882" s="54"/>
      <c r="U882" s="57"/>
      <c r="V882" s="57"/>
    </row>
    <row r="883" spans="18:22" ht="12.75">
      <c r="R883" s="57"/>
      <c r="S883" s="54"/>
      <c r="T883" s="54"/>
      <c r="U883" s="57"/>
      <c r="V883" s="57"/>
    </row>
    <row r="884" spans="18:22" ht="12.75">
      <c r="R884" s="57"/>
      <c r="S884" s="54"/>
      <c r="T884" s="54"/>
      <c r="U884" s="57"/>
      <c r="V884" s="57"/>
    </row>
    <row r="885" spans="18:22" ht="12.75">
      <c r="R885" s="57"/>
      <c r="S885" s="54"/>
      <c r="T885" s="54"/>
      <c r="U885" s="57"/>
      <c r="V885" s="57"/>
    </row>
    <row r="886" spans="18:22" ht="12.75">
      <c r="R886" s="57"/>
      <c r="S886" s="54"/>
      <c r="T886" s="54"/>
      <c r="U886" s="57"/>
      <c r="V886" s="57"/>
    </row>
    <row r="887" spans="18:22" ht="12.75">
      <c r="R887" s="57"/>
      <c r="S887" s="54"/>
      <c r="T887" s="54"/>
      <c r="U887" s="57"/>
      <c r="V887" s="57"/>
    </row>
    <row r="888" spans="18:22" ht="12.75">
      <c r="R888" s="57"/>
      <c r="S888" s="54"/>
      <c r="T888" s="54"/>
      <c r="U888" s="57"/>
      <c r="V888" s="57"/>
    </row>
    <row r="889" spans="18:22" ht="12.75">
      <c r="R889" s="57"/>
      <c r="S889" s="54"/>
      <c r="T889" s="54"/>
      <c r="U889" s="57"/>
      <c r="V889" s="57"/>
    </row>
    <row r="890" spans="18:22" ht="12.75">
      <c r="R890" s="57"/>
      <c r="S890" s="54"/>
      <c r="T890" s="54"/>
      <c r="U890" s="57"/>
      <c r="V890" s="57"/>
    </row>
    <row r="891" spans="18:22" ht="12.75">
      <c r="R891" s="57"/>
      <c r="S891" s="54"/>
      <c r="T891" s="54"/>
      <c r="U891" s="57"/>
      <c r="V891" s="57"/>
    </row>
    <row r="892" spans="18:22" ht="12.75">
      <c r="R892" s="57"/>
      <c r="S892" s="54"/>
      <c r="T892" s="54"/>
      <c r="U892" s="57"/>
      <c r="V892" s="57"/>
    </row>
    <row r="893" spans="18:22" ht="12.75">
      <c r="R893" s="57"/>
      <c r="S893" s="54"/>
      <c r="T893" s="54"/>
      <c r="U893" s="57"/>
      <c r="V893" s="57"/>
    </row>
    <row r="894" spans="18:22" ht="12.75">
      <c r="R894" s="57"/>
      <c r="S894" s="54"/>
      <c r="T894" s="54"/>
      <c r="U894" s="57"/>
      <c r="V894" s="57"/>
    </row>
    <row r="895" spans="18:22" ht="12.75">
      <c r="R895" s="57"/>
      <c r="S895" s="54"/>
      <c r="T895" s="54"/>
      <c r="U895" s="57"/>
      <c r="V895" s="57"/>
    </row>
    <row r="896" spans="18:22" ht="12.75">
      <c r="R896" s="57"/>
      <c r="S896" s="54"/>
      <c r="T896" s="54"/>
      <c r="U896" s="57"/>
      <c r="V896" s="57"/>
    </row>
    <row r="897" spans="18:22" ht="12.75">
      <c r="R897" s="57"/>
      <c r="S897" s="54"/>
      <c r="T897" s="54"/>
      <c r="U897" s="57"/>
      <c r="V897" s="57"/>
    </row>
    <row r="898" spans="18:22" ht="12.75">
      <c r="R898" s="57"/>
      <c r="S898" s="54"/>
      <c r="T898" s="54"/>
      <c r="U898" s="57"/>
      <c r="V898" s="57"/>
    </row>
    <row r="899" spans="18:22" ht="12.75">
      <c r="R899" s="57"/>
      <c r="S899" s="54"/>
      <c r="T899" s="54"/>
      <c r="U899" s="57"/>
      <c r="V899" s="57"/>
    </row>
    <row r="900" spans="18:22" ht="12.75">
      <c r="R900" s="57"/>
      <c r="S900" s="54"/>
      <c r="T900" s="54"/>
      <c r="U900" s="57"/>
      <c r="V900" s="57"/>
    </row>
    <row r="901" spans="18:22" ht="12.75">
      <c r="R901" s="57"/>
      <c r="S901" s="54"/>
      <c r="T901" s="54"/>
      <c r="U901" s="57"/>
      <c r="V901" s="57"/>
    </row>
    <row r="902" spans="18:22" ht="12.75">
      <c r="R902" s="57"/>
      <c r="S902" s="54"/>
      <c r="T902" s="54"/>
      <c r="U902" s="57"/>
      <c r="V902" s="57"/>
    </row>
    <row r="903" spans="18:22" ht="12.75">
      <c r="R903" s="57"/>
      <c r="S903" s="54"/>
      <c r="T903" s="54"/>
      <c r="U903" s="57"/>
      <c r="V903" s="57"/>
    </row>
    <row r="904" spans="18:22" ht="12.75">
      <c r="R904" s="57"/>
      <c r="S904" s="54"/>
      <c r="T904" s="54"/>
      <c r="U904" s="57"/>
      <c r="V904" s="57"/>
    </row>
    <row r="905" spans="18:22" ht="12.75">
      <c r="R905" s="57"/>
      <c r="S905" s="54"/>
      <c r="T905" s="54"/>
      <c r="U905" s="57"/>
      <c r="V905" s="57"/>
    </row>
    <row r="906" spans="18:22" ht="12.75">
      <c r="R906" s="57"/>
      <c r="S906" s="54"/>
      <c r="T906" s="54"/>
      <c r="U906" s="57"/>
      <c r="V906" s="57"/>
    </row>
    <row r="907" spans="18:22" ht="12.75">
      <c r="R907" s="57"/>
      <c r="S907" s="54"/>
      <c r="T907" s="54"/>
      <c r="U907" s="57"/>
      <c r="V907" s="57"/>
    </row>
    <row r="908" spans="18:22" ht="12.75">
      <c r="R908" s="57"/>
      <c r="S908" s="54"/>
      <c r="T908" s="54"/>
      <c r="U908" s="57"/>
      <c r="V908" s="57"/>
    </row>
    <row r="909" spans="18:22" ht="12.75">
      <c r="R909" s="57"/>
      <c r="S909" s="54"/>
      <c r="T909" s="54"/>
      <c r="U909" s="57"/>
      <c r="V909" s="57"/>
    </row>
    <row r="910" spans="18:22" ht="12.75">
      <c r="R910" s="57"/>
      <c r="S910" s="54"/>
      <c r="T910" s="54"/>
      <c r="U910" s="57"/>
      <c r="V910" s="57"/>
    </row>
    <row r="911" spans="18:22" ht="12.75">
      <c r="R911" s="57"/>
      <c r="S911" s="54"/>
      <c r="T911" s="54"/>
      <c r="U911" s="57"/>
      <c r="V911" s="57"/>
    </row>
    <row r="912" spans="18:22" ht="12.75">
      <c r="R912" s="57"/>
      <c r="S912" s="54"/>
      <c r="T912" s="54"/>
      <c r="U912" s="57"/>
      <c r="V912" s="57"/>
    </row>
    <row r="913" spans="18:22" ht="12.75">
      <c r="R913" s="57"/>
      <c r="S913" s="54"/>
      <c r="T913" s="54"/>
      <c r="U913" s="57"/>
      <c r="V913" s="57"/>
    </row>
    <row r="914" spans="18:22" ht="12.75">
      <c r="R914" s="57"/>
      <c r="S914" s="54"/>
      <c r="T914" s="54"/>
      <c r="U914" s="57"/>
      <c r="V914" s="57"/>
    </row>
    <row r="915" spans="18:22" ht="12.75">
      <c r="R915" s="57"/>
      <c r="S915" s="54"/>
      <c r="T915" s="54"/>
      <c r="U915" s="57"/>
      <c r="V915" s="57"/>
    </row>
    <row r="916" spans="18:22" ht="12.75">
      <c r="R916" s="57"/>
      <c r="S916" s="54"/>
      <c r="T916" s="54"/>
      <c r="U916" s="57"/>
      <c r="V916" s="57"/>
    </row>
    <row r="917" spans="18:22" ht="12.75">
      <c r="R917" s="57"/>
      <c r="S917" s="54"/>
      <c r="T917" s="54"/>
      <c r="U917" s="57"/>
      <c r="V917" s="57"/>
    </row>
    <row r="918" spans="18:22" ht="12.75">
      <c r="R918" s="57"/>
      <c r="S918" s="54"/>
      <c r="T918" s="54"/>
      <c r="U918" s="57"/>
      <c r="V918" s="57"/>
    </row>
    <row r="919" spans="18:22" ht="12.75">
      <c r="R919" s="57"/>
      <c r="S919" s="54"/>
      <c r="T919" s="54"/>
      <c r="U919" s="57"/>
      <c r="V919" s="57"/>
    </row>
    <row r="920" spans="18:22" ht="12.75">
      <c r="R920" s="57"/>
      <c r="S920" s="54"/>
      <c r="T920" s="54"/>
      <c r="U920" s="57"/>
      <c r="V920" s="57"/>
    </row>
    <row r="921" spans="18:22" ht="12.75">
      <c r="R921" s="57"/>
      <c r="S921" s="54"/>
      <c r="T921" s="54"/>
      <c r="U921" s="57"/>
      <c r="V921" s="57"/>
    </row>
    <row r="922" spans="18:22" ht="12.75">
      <c r="R922" s="57"/>
      <c r="S922" s="54"/>
      <c r="T922" s="54"/>
      <c r="U922" s="57"/>
      <c r="V922" s="57"/>
    </row>
    <row r="923" spans="18:22" ht="12.75">
      <c r="R923" s="57"/>
      <c r="S923" s="54"/>
      <c r="T923" s="54"/>
      <c r="U923" s="57"/>
      <c r="V923" s="57"/>
    </row>
    <row r="924" spans="18:22" ht="12.75">
      <c r="R924" s="57"/>
      <c r="S924" s="54"/>
      <c r="T924" s="54"/>
      <c r="U924" s="57"/>
      <c r="V924" s="57"/>
    </row>
    <row r="925" spans="18:22" ht="12.75">
      <c r="R925" s="57"/>
      <c r="S925" s="54"/>
      <c r="T925" s="54"/>
      <c r="U925" s="57"/>
      <c r="V925" s="57"/>
    </row>
    <row r="926" spans="18:22" ht="12.75">
      <c r="R926" s="57"/>
      <c r="S926" s="54"/>
      <c r="T926" s="54"/>
      <c r="U926" s="57"/>
      <c r="V926" s="57"/>
    </row>
    <row r="927" spans="18:22" ht="12.75">
      <c r="R927" s="57"/>
      <c r="S927" s="54"/>
      <c r="T927" s="54"/>
      <c r="U927" s="57"/>
      <c r="V927" s="57"/>
    </row>
    <row r="928" spans="18:22" ht="12.75">
      <c r="R928" s="57"/>
      <c r="S928" s="54"/>
      <c r="T928" s="54"/>
      <c r="U928" s="57"/>
      <c r="V928" s="57"/>
    </row>
    <row r="929" spans="18:22" ht="12.75">
      <c r="R929" s="57"/>
      <c r="S929" s="54"/>
      <c r="T929" s="54"/>
      <c r="U929" s="57"/>
      <c r="V929" s="57"/>
    </row>
    <row r="930" spans="18:22" ht="12.75">
      <c r="R930" s="57"/>
      <c r="S930" s="54"/>
      <c r="T930" s="54"/>
      <c r="U930" s="57"/>
      <c r="V930" s="57"/>
    </row>
    <row r="931" spans="18:22" ht="12.75">
      <c r="R931" s="57"/>
      <c r="S931" s="54"/>
      <c r="T931" s="54"/>
      <c r="U931" s="57"/>
      <c r="V931" s="57"/>
    </row>
    <row r="932" spans="18:22" ht="12.75">
      <c r="R932" s="57"/>
      <c r="S932" s="54"/>
      <c r="T932" s="54"/>
      <c r="U932" s="57"/>
      <c r="V932" s="57"/>
    </row>
    <row r="933" spans="18:22" ht="12.75">
      <c r="R933" s="57"/>
      <c r="S933" s="54"/>
      <c r="T933" s="54"/>
      <c r="U933" s="57"/>
      <c r="V933" s="57"/>
    </row>
    <row r="934" spans="18:22" ht="12.75">
      <c r="R934" s="57"/>
      <c r="S934" s="54"/>
      <c r="T934" s="54"/>
      <c r="U934" s="57"/>
      <c r="V934" s="57"/>
    </row>
    <row r="935" spans="18:22" ht="12.75">
      <c r="R935" s="57"/>
      <c r="S935" s="54"/>
      <c r="T935" s="54"/>
      <c r="U935" s="57"/>
      <c r="V935" s="57"/>
    </row>
    <row r="936" spans="18:22" ht="12.75">
      <c r="R936" s="57"/>
      <c r="S936" s="54"/>
      <c r="T936" s="54"/>
      <c r="U936" s="57"/>
      <c r="V936" s="57"/>
    </row>
    <row r="937" spans="18:22" ht="12.75">
      <c r="R937" s="57"/>
      <c r="S937" s="54"/>
      <c r="T937" s="54"/>
      <c r="U937" s="57"/>
      <c r="V937" s="57"/>
    </row>
    <row r="938" spans="18:22" ht="12.75">
      <c r="R938" s="57"/>
      <c r="S938" s="54"/>
      <c r="T938" s="54"/>
      <c r="U938" s="57"/>
      <c r="V938" s="57"/>
    </row>
    <row r="939" spans="18:22" ht="12.75">
      <c r="R939" s="57"/>
      <c r="S939" s="54"/>
      <c r="T939" s="54"/>
      <c r="U939" s="57"/>
      <c r="V939" s="57"/>
    </row>
    <row r="940" spans="18:22" ht="12.75">
      <c r="R940" s="57"/>
      <c r="S940" s="54"/>
      <c r="T940" s="54"/>
      <c r="U940" s="57"/>
      <c r="V940" s="57"/>
    </row>
    <row r="941" spans="18:22" ht="12.75">
      <c r="R941" s="57"/>
      <c r="S941" s="54"/>
      <c r="T941" s="54"/>
      <c r="U941" s="57"/>
      <c r="V941" s="57"/>
    </row>
    <row r="942" spans="18:22" ht="12.75">
      <c r="R942" s="57"/>
      <c r="S942" s="54"/>
      <c r="T942" s="54"/>
      <c r="U942" s="57"/>
      <c r="V942" s="57"/>
    </row>
    <row r="943" spans="18:22" ht="12.75">
      <c r="R943" s="57"/>
      <c r="S943" s="54"/>
      <c r="T943" s="54"/>
      <c r="U943" s="57"/>
      <c r="V943" s="57"/>
    </row>
    <row r="944" spans="18:22" ht="12.75">
      <c r="R944" s="57"/>
      <c r="S944" s="54"/>
      <c r="T944" s="54"/>
      <c r="U944" s="57"/>
      <c r="V944" s="57"/>
    </row>
    <row r="945" spans="18:22" ht="12.75">
      <c r="R945" s="57"/>
      <c r="S945" s="54"/>
      <c r="T945" s="54"/>
      <c r="U945" s="57"/>
      <c r="V945" s="57"/>
    </row>
    <row r="946" spans="18:22" ht="12.75">
      <c r="R946" s="57"/>
      <c r="S946" s="54"/>
      <c r="T946" s="54"/>
      <c r="U946" s="57"/>
      <c r="V946" s="57"/>
    </row>
    <row r="947" spans="18:22" ht="12.75">
      <c r="R947" s="57"/>
      <c r="S947" s="54"/>
      <c r="T947" s="54"/>
      <c r="U947" s="57"/>
      <c r="V947" s="57"/>
    </row>
    <row r="948" spans="18:22" ht="12.75">
      <c r="R948" s="57"/>
      <c r="S948" s="54"/>
      <c r="T948" s="54"/>
      <c r="U948" s="57"/>
      <c r="V948" s="57"/>
    </row>
    <row r="949" spans="18:22" ht="12.75">
      <c r="R949" s="57"/>
      <c r="S949" s="54"/>
      <c r="T949" s="54"/>
      <c r="U949" s="57"/>
      <c r="V949" s="57"/>
    </row>
    <row r="950" spans="18:22" ht="12.75">
      <c r="R950" s="57"/>
      <c r="S950" s="54"/>
      <c r="T950" s="54"/>
      <c r="U950" s="57"/>
      <c r="V950" s="57"/>
    </row>
    <row r="951" spans="18:22" ht="12.75">
      <c r="R951" s="57"/>
      <c r="S951" s="54"/>
      <c r="T951" s="54"/>
      <c r="U951" s="57"/>
      <c r="V951" s="57"/>
    </row>
    <row r="952" spans="18:22" ht="12.75">
      <c r="R952" s="57"/>
      <c r="S952" s="54"/>
      <c r="T952" s="54"/>
      <c r="U952" s="57"/>
      <c r="V952" s="57"/>
    </row>
    <row r="953" spans="18:22" ht="12.75">
      <c r="R953" s="57"/>
      <c r="S953" s="54"/>
      <c r="T953" s="54"/>
      <c r="U953" s="57"/>
      <c r="V953" s="57"/>
    </row>
    <row r="954" spans="18:22" ht="12.75">
      <c r="R954" s="57"/>
      <c r="S954" s="54"/>
      <c r="T954" s="54"/>
      <c r="U954" s="57"/>
      <c r="V954" s="57"/>
    </row>
    <row r="955" spans="18:22" ht="12.75">
      <c r="R955" s="57"/>
      <c r="S955" s="54"/>
      <c r="T955" s="54"/>
      <c r="U955" s="57"/>
      <c r="V955" s="57"/>
    </row>
    <row r="956" spans="18:22" ht="12.75">
      <c r="R956" s="57"/>
      <c r="S956" s="54"/>
      <c r="T956" s="54"/>
      <c r="U956" s="57"/>
      <c r="V956" s="57"/>
    </row>
    <row r="957" spans="18:22" ht="12.75">
      <c r="R957" s="57"/>
      <c r="S957" s="54"/>
      <c r="T957" s="54"/>
      <c r="U957" s="57"/>
      <c r="V957" s="57"/>
    </row>
    <row r="958" spans="18:22" ht="12.75">
      <c r="R958" s="57"/>
      <c r="S958" s="54"/>
      <c r="T958" s="54"/>
      <c r="U958" s="57"/>
      <c r="V958" s="57"/>
    </row>
    <row r="959" spans="18:22" ht="12.75">
      <c r="R959" s="57"/>
      <c r="S959" s="54"/>
      <c r="T959" s="54"/>
      <c r="U959" s="57"/>
      <c r="V959" s="57"/>
    </row>
    <row r="960" spans="18:22" ht="12.75">
      <c r="R960" s="57"/>
      <c r="S960" s="54"/>
      <c r="T960" s="54"/>
      <c r="U960" s="57"/>
      <c r="V960" s="57"/>
    </row>
    <row r="961" spans="18:22" ht="12.75">
      <c r="R961" s="57"/>
      <c r="S961" s="54"/>
      <c r="T961" s="54"/>
      <c r="U961" s="57"/>
      <c r="V961" s="57"/>
    </row>
    <row r="962" spans="18:22" ht="12.75">
      <c r="R962" s="57"/>
      <c r="S962" s="54"/>
      <c r="T962" s="54"/>
      <c r="U962" s="57"/>
      <c r="V962" s="57"/>
    </row>
    <row r="963" spans="18:22" ht="12.75">
      <c r="R963" s="57"/>
      <c r="S963" s="54"/>
      <c r="T963" s="54"/>
      <c r="U963" s="57"/>
      <c r="V963" s="57"/>
    </row>
    <row r="964" spans="18:22" ht="12.75">
      <c r="R964" s="57"/>
      <c r="S964" s="54"/>
      <c r="T964" s="54"/>
      <c r="U964" s="57"/>
      <c r="V964" s="57"/>
    </row>
    <row r="965" spans="18:22" ht="12.75">
      <c r="R965" s="57"/>
      <c r="S965" s="54"/>
      <c r="T965" s="54"/>
      <c r="U965" s="57"/>
      <c r="V965" s="57"/>
    </row>
    <row r="966" spans="18:22" ht="12.75">
      <c r="R966" s="57"/>
      <c r="S966" s="54"/>
      <c r="T966" s="54"/>
      <c r="U966" s="57"/>
      <c r="V966" s="57"/>
    </row>
    <row r="967" spans="18:22" ht="12.75">
      <c r="R967" s="57"/>
      <c r="S967" s="54"/>
      <c r="T967" s="54"/>
      <c r="U967" s="57"/>
      <c r="V967" s="57"/>
    </row>
    <row r="968" spans="18:22" ht="12.75">
      <c r="R968" s="57"/>
      <c r="S968" s="54"/>
      <c r="T968" s="54"/>
      <c r="U968" s="57"/>
      <c r="V968" s="57"/>
    </row>
    <row r="969" spans="18:22" ht="12.75">
      <c r="R969" s="57"/>
      <c r="S969" s="54"/>
      <c r="T969" s="54"/>
      <c r="U969" s="57"/>
      <c r="V969" s="57"/>
    </row>
    <row r="970" spans="18:22" ht="12.75">
      <c r="R970" s="57"/>
      <c r="S970" s="54"/>
      <c r="T970" s="54"/>
      <c r="U970" s="57"/>
      <c r="V970" s="57"/>
    </row>
    <row r="971" spans="18:22" ht="12.75">
      <c r="R971" s="57"/>
      <c r="S971" s="54"/>
      <c r="T971" s="54"/>
      <c r="U971" s="57"/>
      <c r="V971" s="57"/>
    </row>
    <row r="972" spans="18:22" ht="12.75">
      <c r="R972" s="57"/>
      <c r="S972" s="54"/>
      <c r="T972" s="54"/>
      <c r="U972" s="57"/>
      <c r="V972" s="57"/>
    </row>
    <row r="973" spans="18:22" ht="12.75">
      <c r="R973" s="57"/>
      <c r="S973" s="54"/>
      <c r="T973" s="54"/>
      <c r="U973" s="57"/>
      <c r="V973" s="57"/>
    </row>
    <row r="974" spans="18:22" ht="12.75">
      <c r="R974" s="57"/>
      <c r="S974" s="54"/>
      <c r="T974" s="54"/>
      <c r="U974" s="57"/>
      <c r="V974" s="57"/>
    </row>
    <row r="975" spans="18:22" ht="12.75">
      <c r="R975" s="57"/>
      <c r="S975" s="54"/>
      <c r="T975" s="54"/>
      <c r="U975" s="57"/>
      <c r="V975" s="57"/>
    </row>
    <row r="976" spans="18:22" ht="12.75">
      <c r="R976" s="57"/>
      <c r="S976" s="54"/>
      <c r="T976" s="54"/>
      <c r="U976" s="57"/>
      <c r="V976" s="57"/>
    </row>
    <row r="977" spans="18:22" ht="12.75">
      <c r="R977" s="57"/>
      <c r="S977" s="54"/>
      <c r="T977" s="54"/>
      <c r="U977" s="57"/>
      <c r="V977" s="57"/>
    </row>
    <row r="978" spans="18:22" ht="12.75">
      <c r="R978" s="57"/>
      <c r="S978" s="54"/>
      <c r="T978" s="54"/>
      <c r="U978" s="57"/>
      <c r="V978" s="57"/>
    </row>
    <row r="979" spans="18:22" ht="12.75">
      <c r="R979" s="57"/>
      <c r="S979" s="54"/>
      <c r="T979" s="54"/>
      <c r="U979" s="57"/>
      <c r="V979" s="57"/>
    </row>
    <row r="980" spans="18:22" ht="12.75">
      <c r="R980" s="57"/>
      <c r="S980" s="54"/>
      <c r="T980" s="54"/>
      <c r="U980" s="57"/>
      <c r="V980" s="57"/>
    </row>
    <row r="981" spans="18:22" ht="12.75">
      <c r="R981" s="57"/>
      <c r="S981" s="54"/>
      <c r="T981" s="54"/>
      <c r="U981" s="57"/>
      <c r="V981" s="57"/>
    </row>
    <row r="982" spans="18:22" ht="12.75">
      <c r="R982" s="57"/>
      <c r="S982" s="54"/>
      <c r="T982" s="54"/>
      <c r="U982" s="57"/>
      <c r="V982" s="57"/>
    </row>
    <row r="983" spans="18:22" ht="12.75">
      <c r="R983" s="57"/>
      <c r="S983" s="54"/>
      <c r="T983" s="54"/>
      <c r="U983" s="57"/>
      <c r="V983" s="57"/>
    </row>
    <row r="984" spans="18:22" ht="12.75">
      <c r="R984" s="57"/>
      <c r="S984" s="54"/>
      <c r="T984" s="54"/>
      <c r="U984" s="57"/>
      <c r="V984" s="57"/>
    </row>
    <row r="985" spans="18:22" ht="12.75">
      <c r="R985" s="57"/>
      <c r="S985" s="54"/>
      <c r="T985" s="54"/>
      <c r="U985" s="57"/>
      <c r="V985" s="57"/>
    </row>
    <row r="986" spans="18:22" ht="12.75">
      <c r="R986" s="57"/>
      <c r="S986" s="54"/>
      <c r="T986" s="54"/>
      <c r="U986" s="57"/>
      <c r="V986" s="57"/>
    </row>
    <row r="987" spans="18:22" ht="12.75">
      <c r="R987" s="57"/>
      <c r="S987" s="54"/>
      <c r="T987" s="54"/>
      <c r="U987" s="57"/>
      <c r="V987" s="57"/>
    </row>
    <row r="988" spans="18:22" ht="12.75">
      <c r="R988" s="57"/>
      <c r="S988" s="54"/>
      <c r="T988" s="54"/>
      <c r="U988" s="57"/>
      <c r="V988" s="57"/>
    </row>
    <row r="989" spans="18:22" ht="12.75">
      <c r="R989" s="57"/>
      <c r="S989" s="54"/>
      <c r="T989" s="54"/>
      <c r="U989" s="57"/>
      <c r="V989" s="57"/>
    </row>
    <row r="990" spans="18:22" ht="12.75">
      <c r="R990" s="57"/>
      <c r="S990" s="54"/>
      <c r="T990" s="54"/>
      <c r="U990" s="57"/>
      <c r="V990" s="57"/>
    </row>
    <row r="991" spans="18:22" ht="12.75">
      <c r="R991" s="57"/>
      <c r="S991" s="54"/>
      <c r="T991" s="54"/>
      <c r="U991" s="57"/>
      <c r="V991" s="57"/>
    </row>
    <row r="992" spans="18:22" ht="12.75">
      <c r="R992" s="57"/>
      <c r="S992" s="54"/>
      <c r="T992" s="54"/>
      <c r="U992" s="57"/>
      <c r="V992" s="57"/>
    </row>
    <row r="993" spans="18:22" ht="12.75">
      <c r="R993" s="57"/>
      <c r="S993" s="54"/>
      <c r="T993" s="54"/>
      <c r="U993" s="57"/>
      <c r="V993" s="57"/>
    </row>
    <row r="994" spans="18:22" ht="12.75">
      <c r="R994" s="57"/>
      <c r="S994" s="54"/>
      <c r="T994" s="54"/>
      <c r="U994" s="57"/>
      <c r="V994" s="57"/>
    </row>
    <row r="995" spans="18:22" ht="12.75">
      <c r="R995" s="57"/>
      <c r="S995" s="54"/>
      <c r="T995" s="54"/>
      <c r="U995" s="57"/>
      <c r="V995" s="57"/>
    </row>
    <row r="996" spans="18:22" ht="12.75">
      <c r="R996" s="57"/>
      <c r="S996" s="54"/>
      <c r="T996" s="54"/>
      <c r="U996" s="57"/>
      <c r="V996" s="57"/>
    </row>
    <row r="997" spans="18:22" ht="12.75">
      <c r="R997" s="57"/>
      <c r="S997" s="54"/>
      <c r="T997" s="54"/>
      <c r="U997" s="57"/>
      <c r="V997" s="57"/>
    </row>
    <row r="998" spans="18:22" ht="12.75">
      <c r="R998" s="57"/>
      <c r="S998" s="54"/>
      <c r="T998" s="54"/>
      <c r="U998" s="57"/>
      <c r="V998" s="57"/>
    </row>
    <row r="999" spans="18:22" ht="12.75">
      <c r="R999" s="57"/>
      <c r="S999" s="54"/>
      <c r="T999" s="54"/>
      <c r="U999" s="57"/>
      <c r="V999" s="57"/>
    </row>
    <row r="1000" spans="18:22" ht="12.75">
      <c r="R1000" s="57"/>
      <c r="S1000" s="54"/>
      <c r="T1000" s="54"/>
      <c r="U1000" s="57"/>
      <c r="V1000" s="57"/>
    </row>
    <row r="1001" spans="18:22" ht="12.75">
      <c r="R1001" s="57"/>
      <c r="S1001" s="54"/>
      <c r="T1001" s="54"/>
      <c r="U1001" s="57"/>
      <c r="V1001" s="57"/>
    </row>
    <row r="1002" spans="18:22" ht="12.75">
      <c r="R1002" s="57"/>
      <c r="S1002" s="54"/>
      <c r="T1002" s="54"/>
      <c r="U1002" s="57"/>
      <c r="V1002" s="57"/>
    </row>
    <row r="1003" spans="18:22" ht="12.75">
      <c r="R1003" s="57"/>
      <c r="S1003" s="54"/>
      <c r="T1003" s="54"/>
      <c r="U1003" s="57"/>
      <c r="V1003" s="57"/>
    </row>
    <row r="1004" spans="18:22" ht="12.75">
      <c r="R1004" s="57"/>
      <c r="S1004" s="54"/>
      <c r="T1004" s="54"/>
      <c r="U1004" s="57"/>
      <c r="V1004" s="57"/>
    </row>
    <row r="1005" spans="18:22" ht="12.75">
      <c r="R1005" s="57"/>
      <c r="S1005" s="54"/>
      <c r="T1005" s="54"/>
      <c r="U1005" s="57"/>
      <c r="V1005" s="57"/>
    </row>
    <row r="1006" spans="18:22" ht="12.75">
      <c r="R1006" s="57"/>
      <c r="S1006" s="54"/>
      <c r="T1006" s="54"/>
      <c r="U1006" s="57"/>
      <c r="V1006" s="57"/>
    </row>
    <row r="1007" spans="18:22" ht="12.75">
      <c r="R1007" s="57"/>
      <c r="S1007" s="54"/>
      <c r="T1007" s="54"/>
      <c r="U1007" s="57"/>
      <c r="V1007" s="57"/>
    </row>
    <row r="1008" spans="18:22" ht="12.75">
      <c r="R1008" s="57"/>
      <c r="S1008" s="54"/>
      <c r="T1008" s="54"/>
      <c r="U1008" s="57"/>
      <c r="V1008" s="57"/>
    </row>
    <row r="1009" spans="18:22" ht="12.75">
      <c r="R1009" s="57"/>
      <c r="S1009" s="54"/>
      <c r="T1009" s="54"/>
      <c r="U1009" s="57"/>
      <c r="V1009" s="57"/>
    </row>
    <row r="1010" spans="18:22" ht="12.75">
      <c r="R1010" s="57"/>
      <c r="S1010" s="54"/>
      <c r="T1010" s="54"/>
      <c r="U1010" s="57"/>
      <c r="V1010" s="57"/>
    </row>
    <row r="1011" spans="18:22" ht="12.75">
      <c r="R1011" s="57"/>
      <c r="S1011" s="54"/>
      <c r="T1011" s="54"/>
      <c r="U1011" s="57"/>
      <c r="V1011" s="57"/>
    </row>
    <row r="1012" spans="18:22" ht="12.75">
      <c r="R1012" s="57"/>
      <c r="S1012" s="54"/>
      <c r="T1012" s="54"/>
      <c r="U1012" s="57"/>
      <c r="V1012" s="57"/>
    </row>
    <row r="1013" spans="18:22" ht="12.75">
      <c r="R1013" s="57"/>
      <c r="S1013" s="54"/>
      <c r="T1013" s="54"/>
      <c r="U1013" s="57"/>
      <c r="V1013" s="57"/>
    </row>
    <row r="1014" spans="18:22" ht="12.75">
      <c r="R1014" s="57"/>
      <c r="S1014" s="54"/>
      <c r="T1014" s="54"/>
      <c r="U1014" s="57"/>
      <c r="V1014" s="57"/>
    </row>
    <row r="1015" spans="18:22" ht="12.75">
      <c r="R1015" s="57"/>
      <c r="S1015" s="54"/>
      <c r="T1015" s="54"/>
      <c r="U1015" s="57"/>
      <c r="V1015" s="57"/>
    </row>
    <row r="1016" spans="18:22" ht="12.75">
      <c r="R1016" s="57"/>
      <c r="S1016" s="54"/>
      <c r="T1016" s="54"/>
      <c r="U1016" s="57"/>
      <c r="V1016" s="57"/>
    </row>
    <row r="1017" spans="18:22" ht="12.75">
      <c r="R1017" s="57"/>
      <c r="S1017" s="54"/>
      <c r="T1017" s="54"/>
      <c r="U1017" s="57"/>
      <c r="V1017" s="57"/>
    </row>
    <row r="1018" spans="18:22" ht="12.75">
      <c r="R1018" s="57"/>
      <c r="S1018" s="54"/>
      <c r="T1018" s="54"/>
      <c r="U1018" s="57"/>
      <c r="V1018" s="57"/>
    </row>
    <row r="1019" spans="18:22" ht="12.75">
      <c r="R1019" s="57"/>
      <c r="S1019" s="54"/>
      <c r="T1019" s="54"/>
      <c r="U1019" s="57"/>
      <c r="V1019" s="57"/>
    </row>
    <row r="1020" spans="18:22" ht="12.75">
      <c r="R1020" s="57"/>
      <c r="S1020" s="54"/>
      <c r="T1020" s="54"/>
      <c r="U1020" s="57"/>
      <c r="V1020" s="57"/>
    </row>
    <row r="1021" spans="18:22" ht="12.75">
      <c r="R1021" s="57"/>
      <c r="S1021" s="54"/>
      <c r="T1021" s="54"/>
      <c r="U1021" s="57"/>
      <c r="V1021" s="57"/>
    </row>
    <row r="1022" spans="18:22" ht="12.75">
      <c r="R1022" s="57"/>
      <c r="S1022" s="54"/>
      <c r="T1022" s="54"/>
      <c r="U1022" s="57"/>
      <c r="V1022" s="57"/>
    </row>
    <row r="1023" spans="18:22" ht="12.75">
      <c r="R1023" s="57"/>
      <c r="S1023" s="54"/>
      <c r="T1023" s="54"/>
      <c r="U1023" s="57"/>
      <c r="V1023" s="57"/>
    </row>
    <row r="1024" spans="18:22" ht="12.75">
      <c r="R1024" s="57"/>
      <c r="S1024" s="54"/>
      <c r="T1024" s="54"/>
      <c r="U1024" s="57"/>
      <c r="V1024" s="57"/>
    </row>
    <row r="1025" spans="18:22" ht="12.75">
      <c r="R1025" s="57"/>
      <c r="S1025" s="54"/>
      <c r="T1025" s="54"/>
      <c r="U1025" s="57"/>
      <c r="V1025" s="57"/>
    </row>
    <row r="1026" spans="18:22" ht="12.75">
      <c r="R1026" s="57"/>
      <c r="S1026" s="54"/>
      <c r="T1026" s="54"/>
      <c r="U1026" s="57"/>
      <c r="V1026" s="57"/>
    </row>
    <row r="1027" spans="18:22" ht="12.75">
      <c r="R1027" s="57"/>
      <c r="S1027" s="54"/>
      <c r="T1027" s="54"/>
      <c r="U1027" s="57"/>
      <c r="V1027" s="57"/>
    </row>
    <row r="1028" spans="18:22" ht="12.75">
      <c r="R1028" s="57"/>
      <c r="S1028" s="54"/>
      <c r="T1028" s="54"/>
      <c r="U1028" s="57"/>
      <c r="V1028" s="57"/>
    </row>
    <row r="1029" spans="18:22" ht="12.75">
      <c r="R1029" s="57"/>
      <c r="S1029" s="54"/>
      <c r="T1029" s="54"/>
      <c r="U1029" s="57"/>
      <c r="V1029" s="57"/>
    </row>
    <row r="1030" spans="20:22" ht="12.75">
      <c r="T1030" s="54"/>
      <c r="U1030" s="57"/>
      <c r="V1030" s="57"/>
    </row>
    <row r="1031" spans="20:22" ht="12.75">
      <c r="T1031" s="54"/>
      <c r="U1031" s="57"/>
      <c r="V1031" s="57"/>
    </row>
    <row r="1032" spans="21:22" ht="12.75">
      <c r="U1032" s="57"/>
      <c r="V1032" s="57"/>
    </row>
    <row r="1033" spans="21:22" ht="12.75">
      <c r="U1033" s="57"/>
      <c r="V1033" s="57"/>
    </row>
    <row r="1034" spans="21:22" ht="12.75">
      <c r="U1034" s="57"/>
      <c r="V1034" s="57"/>
    </row>
    <row r="1035" spans="21:22" ht="12.75">
      <c r="U1035" s="57"/>
      <c r="V1035" s="57"/>
    </row>
    <row r="1036" spans="21:22" ht="12.75">
      <c r="U1036" s="57"/>
      <c r="V1036" s="57"/>
    </row>
    <row r="1037" spans="21:22" ht="12.75">
      <c r="U1037" s="57"/>
      <c r="V1037" s="57"/>
    </row>
    <row r="1038" spans="21:22" ht="12.75">
      <c r="U1038" s="57"/>
      <c r="V1038" s="57"/>
    </row>
    <row r="1039" ht="12.75">
      <c r="V1039" s="57"/>
    </row>
    <row r="1040" ht="12.75">
      <c r="V1040" s="57"/>
    </row>
    <row r="1041" ht="12.75">
      <c r="V1041" s="57"/>
    </row>
    <row r="1042" ht="12.75">
      <c r="V1042" s="57"/>
    </row>
    <row r="1043" ht="12.75">
      <c r="V1043" s="57"/>
    </row>
    <row r="1044" ht="12.75">
      <c r="V1044" s="57"/>
    </row>
    <row r="1045" ht="12.75">
      <c r="V1045" s="57"/>
    </row>
    <row r="1046" ht="12.75">
      <c r="V1046" s="57"/>
    </row>
    <row r="1047" ht="12.75">
      <c r="V1047" s="57"/>
    </row>
    <row r="1048" ht="12.75">
      <c r="V1048" s="57"/>
    </row>
    <row r="1049" ht="12.75">
      <c r="V1049" s="57"/>
    </row>
    <row r="1050" ht="12.75">
      <c r="V1050" s="57"/>
    </row>
    <row r="1051" ht="12.75">
      <c r="V1051" s="57"/>
    </row>
    <row r="1052" ht="12.75">
      <c r="V1052" s="57"/>
    </row>
  </sheetData>
  <sheetProtection password="CC29" sheet="1" objects="1" scenarios="1" selectLockedCells="1" pivotTables="0"/>
  <mergeCells count="85">
    <mergeCell ref="D23:F23"/>
    <mergeCell ref="D10:F10"/>
    <mergeCell ref="D29:F29"/>
    <mergeCell ref="E47:J47"/>
    <mergeCell ref="D12:F12"/>
    <mergeCell ref="D13:F13"/>
    <mergeCell ref="D14:F14"/>
    <mergeCell ref="D15:F15"/>
    <mergeCell ref="D36:F36"/>
    <mergeCell ref="D37:F37"/>
    <mergeCell ref="D38:F38"/>
    <mergeCell ref="D39:F39"/>
    <mergeCell ref="D27:F28"/>
    <mergeCell ref="D24:F24"/>
    <mergeCell ref="D43:F43"/>
    <mergeCell ref="D42:F42"/>
    <mergeCell ref="D30:F30"/>
    <mergeCell ref="D31:F31"/>
    <mergeCell ref="D32:F32"/>
    <mergeCell ref="D33:F33"/>
    <mergeCell ref="D34:F34"/>
    <mergeCell ref="D40:F40"/>
    <mergeCell ref="D41:F41"/>
    <mergeCell ref="D35:F35"/>
    <mergeCell ref="R1:V1"/>
    <mergeCell ref="R3:V5"/>
    <mergeCell ref="B26:C26"/>
    <mergeCell ref="B43:C43"/>
    <mergeCell ref="B27:C28"/>
    <mergeCell ref="B29:C29"/>
    <mergeCell ref="B30:C30"/>
    <mergeCell ref="B41:C41"/>
    <mergeCell ref="B38:C38"/>
    <mergeCell ref="B36:C36"/>
    <mergeCell ref="B37:C37"/>
    <mergeCell ref="B31:C31"/>
    <mergeCell ref="B42:C42"/>
    <mergeCell ref="B39:C39"/>
    <mergeCell ref="B40:C40"/>
    <mergeCell ref="B32:C32"/>
    <mergeCell ref="B33:C33"/>
    <mergeCell ref="B23:C23"/>
    <mergeCell ref="B1:N1"/>
    <mergeCell ref="B3:N3"/>
    <mergeCell ref="C5:E5"/>
    <mergeCell ref="L5:N5"/>
    <mergeCell ref="B21:C21"/>
    <mergeCell ref="B22:C22"/>
    <mergeCell ref="B7:C7"/>
    <mergeCell ref="B19:C19"/>
    <mergeCell ref="B20:C20"/>
    <mergeCell ref="D19:F19"/>
    <mergeCell ref="D20:F20"/>
    <mergeCell ref="D21:F21"/>
    <mergeCell ref="D22:F22"/>
    <mergeCell ref="B14:C14"/>
    <mergeCell ref="B15:C15"/>
    <mergeCell ref="E48:J48"/>
    <mergeCell ref="E49:J49"/>
    <mergeCell ref="B18:C18"/>
    <mergeCell ref="D18:F18"/>
    <mergeCell ref="B16:C16"/>
    <mergeCell ref="B17:C17"/>
    <mergeCell ref="D16:F16"/>
    <mergeCell ref="D17:F17"/>
    <mergeCell ref="A57:O57"/>
    <mergeCell ref="B24:C24"/>
    <mergeCell ref="B25:C25"/>
    <mergeCell ref="G27:J27"/>
    <mergeCell ref="L27:M27"/>
    <mergeCell ref="B34:C34"/>
    <mergeCell ref="B35:C35"/>
    <mergeCell ref="E50:J50"/>
    <mergeCell ref="E51:J51"/>
    <mergeCell ref="E52:J52"/>
    <mergeCell ref="A56:O56"/>
    <mergeCell ref="B8:C9"/>
    <mergeCell ref="B12:C12"/>
    <mergeCell ref="B13:C13"/>
    <mergeCell ref="B10:C10"/>
    <mergeCell ref="B11:C11"/>
    <mergeCell ref="L8:M8"/>
    <mergeCell ref="D8:F9"/>
    <mergeCell ref="D11:F11"/>
    <mergeCell ref="G8:J8"/>
  </mergeCells>
  <conditionalFormatting sqref="O45">
    <cfRule type="cellIs" priority="1" dxfId="2" operator="greaterThan" stopIfTrue="1">
      <formula>4</formula>
    </cfRule>
    <cfRule type="cellIs" priority="2" dxfId="3" operator="lessThanOrEqual" stopIfTrue="1">
      <formula>4</formula>
    </cfRule>
  </conditionalFormatting>
  <conditionalFormatting sqref="G29:G43 L29:L43 G10:G24 L10:L24">
    <cfRule type="expression" priority="3" dxfId="3" stopIfTrue="1">
      <formula>"ISERROR(H10)"</formula>
    </cfRule>
  </conditionalFormatting>
  <dataValidations count="2">
    <dataValidation allowBlank="1" showInputMessage="1" showErrorMessage="1" errorTitle="Team Entry Fee" error="The only valid figure for this box is 1.00" sqref="I30:I43"/>
    <dataValidation type="decimal" operator="equal" allowBlank="1" showInputMessage="1" showErrorMessage="1" error="You can only enter 1.00 into this cell" sqref="I11:I15 I17:I24">
      <formula1>1</formula1>
    </dataValidation>
  </dataValidations>
  <printOptions horizontalCentered="1" verticalCentered="1"/>
  <pageMargins left="0.11811023622047245" right="0.11811023622047245" top="0.11811023622047245" bottom="0.11811023622047245" header="0" footer="0"/>
  <pageSetup fitToHeight="1" fitToWidth="1" horizontalDpi="600" verticalDpi="600" orientation="portrait" paperSize="9" scale="95" r:id="rId2"/>
  <ignoredErrors>
    <ignoredError sqref="N36:N41 N42:N43 N10 I33:K43 N29:N32 N23 N24 K19:K24 N11:N13 N15:N17 J19:J24 I19:I24 J10 G19:G24 G33:G43 N19:N22 G10:G18 I10:I18 J12:J18 K10:K18 N18 G29:G32 I29:K32 N33:N35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5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6.421875" style="35" customWidth="1"/>
    <col min="2" max="2" width="5.7109375" style="35" customWidth="1"/>
    <col min="3" max="3" width="18.8515625" style="35" customWidth="1"/>
    <col min="4" max="5" width="8.140625" style="56" customWidth="1"/>
    <col min="6" max="7" width="6.140625" style="35" customWidth="1"/>
    <col min="8" max="8" width="14.7109375" style="35" customWidth="1"/>
    <col min="9" max="9" width="11.00390625" style="35" customWidth="1"/>
    <col min="10" max="10" width="18.00390625" style="35" customWidth="1"/>
    <col min="11" max="11" width="18.57421875" style="35" bestFit="1" customWidth="1"/>
    <col min="12" max="12" width="21.57421875" style="35" customWidth="1"/>
    <col min="13" max="13" width="8.8515625" style="35" customWidth="1"/>
    <col min="14" max="14" width="8.8515625" style="56" customWidth="1"/>
    <col min="15" max="15" width="8.8515625" style="35" customWidth="1"/>
    <col min="16" max="17" width="5.421875" style="56" customWidth="1"/>
    <col min="18" max="18" width="7.140625" style="35" customWidth="1"/>
    <col min="19" max="19" width="7.28125" style="35" customWidth="1"/>
    <col min="20" max="20" width="4.00390625" style="35" customWidth="1"/>
    <col min="21" max="22" width="18.57421875" style="35" bestFit="1" customWidth="1"/>
    <col min="23" max="23" width="12.00390625" style="35" bestFit="1" customWidth="1"/>
    <col min="24" max="16384" width="8.8515625" style="35" customWidth="1"/>
  </cols>
  <sheetData>
    <row r="1" spans="1:17" s="34" customFormat="1" ht="15">
      <c r="A1" s="160" t="s">
        <v>218</v>
      </c>
      <c r="B1" s="160"/>
      <c r="C1" s="160"/>
      <c r="D1" s="160"/>
      <c r="E1" s="160"/>
      <c r="N1" s="66"/>
      <c r="P1" s="66"/>
      <c r="Q1" s="66"/>
    </row>
    <row r="2" spans="1:17" s="65" customFormat="1" ht="16.5" customHeight="1">
      <c r="A2" s="61"/>
      <c r="B2" s="61"/>
      <c r="C2" s="64"/>
      <c r="D2" s="161" t="s">
        <v>41</v>
      </c>
      <c r="E2" s="161"/>
      <c r="N2" s="67"/>
      <c r="P2" s="67"/>
      <c r="Q2" s="67"/>
    </row>
    <row r="3" spans="1:17" s="65" customFormat="1" ht="15" customHeight="1">
      <c r="A3" s="61" t="s">
        <v>10</v>
      </c>
      <c r="B3" s="61" t="s">
        <v>35</v>
      </c>
      <c r="C3" s="61" t="s">
        <v>27</v>
      </c>
      <c r="D3" s="67" t="s">
        <v>42</v>
      </c>
      <c r="E3" s="67" t="s">
        <v>43</v>
      </c>
      <c r="N3" s="67"/>
      <c r="P3" s="67"/>
      <c r="Q3" s="67"/>
    </row>
    <row r="4" spans="1:17" s="65" customFormat="1" ht="15" customHeight="1">
      <c r="A4" s="61"/>
      <c r="B4" s="61"/>
      <c r="C4" s="84" t="s">
        <v>27</v>
      </c>
      <c r="D4" s="67"/>
      <c r="E4" s="67"/>
      <c r="K4" s="48"/>
      <c r="L4" s="48"/>
      <c r="M4" s="48"/>
      <c r="N4" s="63"/>
      <c r="O4" s="48"/>
      <c r="P4" s="67"/>
      <c r="Q4" s="67"/>
    </row>
    <row r="5" spans="1:17" s="48" customFormat="1" ht="15" customHeight="1">
      <c r="A5" s="101" t="s">
        <v>68</v>
      </c>
      <c r="B5" s="35" t="s">
        <v>31</v>
      </c>
      <c r="C5" s="100" t="s">
        <v>18</v>
      </c>
      <c r="D5" s="56">
        <v>251.25</v>
      </c>
      <c r="E5" s="86">
        <f>IF(ISERROR(#REF!),0,#REF!)</f>
        <v>0</v>
      </c>
      <c r="F5" s="68" t="e">
        <f>VLOOKUP(H5,A$5:D$93,4,FALSE)</f>
        <v>#N/A</v>
      </c>
      <c r="G5" s="68"/>
      <c r="H5" s="35" t="str">
        <f>CONCATENATE('E-mail Entry Form'!B10," ",'E-mail Entry Form'!D10)</f>
        <v> </v>
      </c>
      <c r="I5" s="85"/>
      <c r="N5" s="63"/>
      <c r="P5" s="63"/>
      <c r="Q5" s="63"/>
    </row>
    <row r="6" spans="1:17" s="48" customFormat="1" ht="15" customHeight="1">
      <c r="A6" s="101" t="s">
        <v>69</v>
      </c>
      <c r="B6" s="35" t="s">
        <v>31</v>
      </c>
      <c r="C6" s="100" t="s">
        <v>15</v>
      </c>
      <c r="D6" s="56">
        <v>267</v>
      </c>
      <c r="E6" s="86">
        <f>IF(ISERROR(#REF!),0,#REF!)</f>
        <v>0</v>
      </c>
      <c r="F6" s="68" t="e">
        <f aca="true" t="shared" si="0" ref="F6:F21">VLOOKUP(H6,A$5:D$93,4,FALSE)</f>
        <v>#N/A</v>
      </c>
      <c r="G6" s="68"/>
      <c r="H6" s="35" t="str">
        <f>CONCATENATE('E-mail Entry Form'!B11," ",'E-mail Entry Form'!D11)</f>
        <v> </v>
      </c>
      <c r="I6" s="85"/>
      <c r="N6" s="63"/>
      <c r="P6" s="63"/>
      <c r="Q6" s="63"/>
    </row>
    <row r="7" spans="1:17" s="48" customFormat="1" ht="15" customHeight="1">
      <c r="A7" s="101" t="s">
        <v>129</v>
      </c>
      <c r="B7" s="35" t="s">
        <v>31</v>
      </c>
      <c r="C7" s="100" t="s">
        <v>25</v>
      </c>
      <c r="D7" s="56">
        <v>268.875</v>
      </c>
      <c r="E7" s="86">
        <f>IF(ISERROR(#REF!),0,#REF!)</f>
        <v>0</v>
      </c>
      <c r="F7" s="68" t="e">
        <f t="shared" si="0"/>
        <v>#N/A</v>
      </c>
      <c r="G7" s="68"/>
      <c r="H7" s="35" t="str">
        <f>CONCATENATE('E-mail Entry Form'!B12," ",'E-mail Entry Form'!D12)</f>
        <v> </v>
      </c>
      <c r="I7" s="85"/>
      <c r="N7" s="63"/>
      <c r="P7" s="63"/>
      <c r="Q7" s="63"/>
    </row>
    <row r="8" spans="1:17" s="48" customFormat="1" ht="15" customHeight="1">
      <c r="A8" s="101" t="s">
        <v>153</v>
      </c>
      <c r="B8" s="35" t="s">
        <v>31</v>
      </c>
      <c r="C8" s="35" t="s">
        <v>15</v>
      </c>
      <c r="D8" s="56">
        <v>239.125</v>
      </c>
      <c r="E8" s="86">
        <f>IF(ISERROR(#REF!),0,#REF!)</f>
        <v>0</v>
      </c>
      <c r="F8" s="68" t="e">
        <f t="shared" si="0"/>
        <v>#N/A</v>
      </c>
      <c r="G8" s="68"/>
      <c r="H8" s="35" t="str">
        <f>CONCATENATE('E-mail Entry Form'!B13," ",'E-mail Entry Form'!D13)</f>
        <v> </v>
      </c>
      <c r="I8" s="85"/>
      <c r="N8" s="63"/>
      <c r="P8" s="63"/>
      <c r="Q8" s="63"/>
    </row>
    <row r="9" spans="1:17" s="48" customFormat="1" ht="15" customHeight="1">
      <c r="A9" s="101" t="s">
        <v>70</v>
      </c>
      <c r="B9" s="35" t="s">
        <v>31</v>
      </c>
      <c r="C9" s="100" t="s">
        <v>21</v>
      </c>
      <c r="D9" s="56">
        <v>256.25</v>
      </c>
      <c r="E9" s="86">
        <f>IF(ISERROR(#REF!),0,#REF!)</f>
        <v>0</v>
      </c>
      <c r="F9" s="68" t="e">
        <f t="shared" si="0"/>
        <v>#N/A</v>
      </c>
      <c r="G9" s="68"/>
      <c r="H9" s="35" t="str">
        <f>CONCATENATE('E-mail Entry Form'!B14," ",'E-mail Entry Form'!D14)</f>
        <v> </v>
      </c>
      <c r="I9" s="85"/>
      <c r="K9" s="35"/>
      <c r="M9" s="35"/>
      <c r="N9" s="56"/>
      <c r="O9" s="35"/>
      <c r="P9" s="63"/>
      <c r="Q9" s="63"/>
    </row>
    <row r="10" spans="1:17" s="48" customFormat="1" ht="15" customHeight="1">
      <c r="A10" s="101" t="s">
        <v>71</v>
      </c>
      <c r="B10" s="35" t="s">
        <v>31</v>
      </c>
      <c r="C10" s="100" t="s">
        <v>18</v>
      </c>
      <c r="D10" s="56">
        <v>261</v>
      </c>
      <c r="E10" s="86">
        <f>IF(ISERROR(#REF!),0,#REF!)</f>
        <v>0</v>
      </c>
      <c r="F10" s="68" t="e">
        <f t="shared" si="0"/>
        <v>#N/A</v>
      </c>
      <c r="G10" s="68"/>
      <c r="H10" s="35" t="str">
        <f>CONCATENATE('E-mail Entry Form'!B15," ",'E-mail Entry Form'!D15)</f>
        <v> </v>
      </c>
      <c r="I10" s="85"/>
      <c r="N10" s="63"/>
      <c r="P10" s="63"/>
      <c r="Q10" s="63"/>
    </row>
    <row r="11" spans="1:29" s="48" customFormat="1" ht="12.75" customHeight="1">
      <c r="A11" s="101" t="s">
        <v>59</v>
      </c>
      <c r="B11" s="35" t="s">
        <v>31</v>
      </c>
      <c r="C11" s="100" t="s">
        <v>28</v>
      </c>
      <c r="D11" s="56">
        <v>244.5</v>
      </c>
      <c r="E11" s="86">
        <f>IF(ISERROR(#REF!),0,#REF!)</f>
        <v>0</v>
      </c>
      <c r="F11" s="68" t="e">
        <f t="shared" si="0"/>
        <v>#N/A</v>
      </c>
      <c r="G11" s="68"/>
      <c r="H11" s="35" t="str">
        <f>CONCATENATE('E-mail Entry Form'!B16," ",'E-mail Entry Form'!D16)</f>
        <v> </v>
      </c>
      <c r="I11" s="85"/>
      <c r="J11" s="35"/>
      <c r="N11" s="63"/>
      <c r="P11" s="56"/>
      <c r="Q11" s="56"/>
      <c r="AB11" s="63"/>
      <c r="AC11" s="63"/>
    </row>
    <row r="12" spans="1:17" s="48" customFormat="1" ht="15" customHeight="1">
      <c r="A12" s="101" t="s">
        <v>72</v>
      </c>
      <c r="B12" s="35" t="s">
        <v>31</v>
      </c>
      <c r="C12" s="100" t="s">
        <v>21</v>
      </c>
      <c r="D12" s="56">
        <v>238.375</v>
      </c>
      <c r="E12" s="86">
        <f>IF(ISERROR(#REF!),0,#REF!)</f>
        <v>0</v>
      </c>
      <c r="F12" s="68" t="e">
        <f t="shared" si="0"/>
        <v>#N/A</v>
      </c>
      <c r="G12" s="68"/>
      <c r="H12" s="35" t="str">
        <f>CONCATENATE('E-mail Entry Form'!B17," ",'E-mail Entry Form'!D17)</f>
        <v> </v>
      </c>
      <c r="I12" s="85"/>
      <c r="N12" s="63"/>
      <c r="P12" s="63"/>
      <c r="Q12" s="63"/>
    </row>
    <row r="13" spans="1:17" s="48" customFormat="1" ht="15" customHeight="1">
      <c r="A13" s="101" t="s">
        <v>130</v>
      </c>
      <c r="B13" s="35" t="s">
        <v>31</v>
      </c>
      <c r="C13" s="35" t="s">
        <v>16</v>
      </c>
      <c r="D13" s="56">
        <v>239.42857142857142</v>
      </c>
      <c r="E13" s="86">
        <f>IF(ISERROR(#REF!),0,#REF!)</f>
        <v>0</v>
      </c>
      <c r="F13" s="68" t="e">
        <f t="shared" si="0"/>
        <v>#N/A</v>
      </c>
      <c r="G13" s="68"/>
      <c r="H13" s="35" t="str">
        <f>CONCATENATE('E-mail Entry Form'!B18," ",'E-mail Entry Form'!D18)</f>
        <v> </v>
      </c>
      <c r="I13" s="85"/>
      <c r="N13" s="63"/>
      <c r="P13" s="63"/>
      <c r="Q13" s="63"/>
    </row>
    <row r="14" spans="1:19" ht="15">
      <c r="A14" s="101" t="s">
        <v>73</v>
      </c>
      <c r="B14" s="35" t="s">
        <v>31</v>
      </c>
      <c r="C14" s="100" t="s">
        <v>15</v>
      </c>
      <c r="D14" s="56">
        <v>266.75</v>
      </c>
      <c r="E14" s="86">
        <f>IF(ISERROR(#REF!),0,#REF!)</f>
        <v>0</v>
      </c>
      <c r="F14" s="68" t="e">
        <f t="shared" si="0"/>
        <v>#REF!</v>
      </c>
      <c r="G14" s="68"/>
      <c r="H14" s="35" t="e">
        <f>CONCATENATE('E-mail Entry Form'!#REF!," ",'E-mail Entry Form'!#REF!)</f>
        <v>#REF!</v>
      </c>
      <c r="I14" s="85"/>
      <c r="K14" s="48"/>
      <c r="L14" s="48"/>
      <c r="M14" s="48"/>
      <c r="N14" s="63"/>
      <c r="O14" s="48"/>
      <c r="R14" s="48"/>
      <c r="S14" s="48"/>
    </row>
    <row r="15" spans="1:17" s="48" customFormat="1" ht="15" customHeight="1">
      <c r="A15" s="101" t="s">
        <v>74</v>
      </c>
      <c r="B15" s="35" t="s">
        <v>31</v>
      </c>
      <c r="C15" s="100" t="s">
        <v>37</v>
      </c>
      <c r="D15" s="56">
        <v>236.625</v>
      </c>
      <c r="E15" s="86">
        <f>IF(ISERROR(#REF!),0,#REF!)</f>
        <v>0</v>
      </c>
      <c r="F15" s="68" t="e">
        <f t="shared" si="0"/>
        <v>#N/A</v>
      </c>
      <c r="G15" s="68"/>
      <c r="H15" s="35" t="str">
        <f>CONCATENATE('E-mail Entry Form'!B19," ",'E-mail Entry Form'!D19)</f>
        <v> </v>
      </c>
      <c r="I15" s="85"/>
      <c r="N15" s="63"/>
      <c r="P15" s="63"/>
      <c r="Q15" s="63"/>
    </row>
    <row r="16" spans="1:17" s="48" customFormat="1" ht="15" customHeight="1">
      <c r="A16" s="101" t="s">
        <v>75</v>
      </c>
      <c r="B16" s="35" t="s">
        <v>31</v>
      </c>
      <c r="C16" s="100" t="s">
        <v>25</v>
      </c>
      <c r="D16" s="56">
        <v>248</v>
      </c>
      <c r="E16" s="86">
        <f>IF(ISERROR(#REF!),0,#REF!)</f>
        <v>0</v>
      </c>
      <c r="F16" s="68" t="e">
        <f t="shared" si="0"/>
        <v>#N/A</v>
      </c>
      <c r="G16" s="68"/>
      <c r="H16" s="35" t="str">
        <f>CONCATENATE('E-mail Entry Form'!B20," ",'E-mail Entry Form'!D20)</f>
        <v> </v>
      </c>
      <c r="I16" s="85"/>
      <c r="N16" s="63"/>
      <c r="P16" s="63"/>
      <c r="Q16" s="63"/>
    </row>
    <row r="17" spans="1:17" s="48" customFormat="1" ht="15" customHeight="1">
      <c r="A17" s="101" t="s">
        <v>154</v>
      </c>
      <c r="B17" s="35" t="s">
        <v>31</v>
      </c>
      <c r="C17" s="100" t="s">
        <v>126</v>
      </c>
      <c r="D17" s="56">
        <v>269.25</v>
      </c>
      <c r="E17" s="86">
        <f>IF(ISERROR(#REF!),0,#REF!)</f>
        <v>0</v>
      </c>
      <c r="F17" s="68" t="e">
        <f t="shared" si="0"/>
        <v>#N/A</v>
      </c>
      <c r="G17" s="68"/>
      <c r="H17" s="35" t="str">
        <f>CONCATENATE('E-mail Entry Form'!B21," ",'E-mail Entry Form'!D21)</f>
        <v> </v>
      </c>
      <c r="I17" s="85"/>
      <c r="N17" s="63"/>
      <c r="P17" s="63"/>
      <c r="Q17" s="63"/>
    </row>
    <row r="18" spans="1:17" s="48" customFormat="1" ht="12.75" customHeight="1">
      <c r="A18" s="101" t="s">
        <v>76</v>
      </c>
      <c r="B18" s="35" t="s">
        <v>31</v>
      </c>
      <c r="C18" s="35" t="s">
        <v>29</v>
      </c>
      <c r="D18" s="56">
        <v>228.25</v>
      </c>
      <c r="E18" s="86">
        <f>IF(ISERROR(#REF!),0,#REF!)</f>
        <v>0</v>
      </c>
      <c r="F18" s="68" t="e">
        <f t="shared" si="0"/>
        <v>#N/A</v>
      </c>
      <c r="G18" s="68"/>
      <c r="H18" s="35" t="str">
        <f>CONCATENATE('E-mail Entry Form'!B22," ",'E-mail Entry Form'!D22)</f>
        <v> </v>
      </c>
      <c r="I18" s="85"/>
      <c r="N18" s="63"/>
      <c r="P18" s="63"/>
      <c r="Q18" s="63"/>
    </row>
    <row r="19" spans="1:17" s="48" customFormat="1" ht="12.75" customHeight="1">
      <c r="A19" s="101" t="s">
        <v>77</v>
      </c>
      <c r="B19" s="35" t="s">
        <v>31</v>
      </c>
      <c r="C19" s="100" t="s">
        <v>18</v>
      </c>
      <c r="D19" s="56">
        <v>248.4</v>
      </c>
      <c r="E19" s="86">
        <f>IF(ISERROR(#REF!),0,#REF!)</f>
        <v>0</v>
      </c>
      <c r="F19" s="68" t="e">
        <f t="shared" si="0"/>
        <v>#N/A</v>
      </c>
      <c r="G19" s="68"/>
      <c r="H19" s="35" t="str">
        <f>CONCATENATE('E-mail Entry Form'!B23," ",'E-mail Entry Form'!D23)</f>
        <v> </v>
      </c>
      <c r="I19" s="85"/>
      <c r="K19" s="35"/>
      <c r="M19" s="35"/>
      <c r="N19" s="56"/>
      <c r="O19" s="35"/>
      <c r="P19" s="63"/>
      <c r="Q19" s="63"/>
    </row>
    <row r="20" spans="1:17" s="48" customFormat="1" ht="15" customHeight="1">
      <c r="A20" s="101" t="s">
        <v>78</v>
      </c>
      <c r="B20" s="35" t="s">
        <v>31</v>
      </c>
      <c r="C20" s="35" t="s">
        <v>124</v>
      </c>
      <c r="D20" s="56">
        <v>229.375</v>
      </c>
      <c r="E20" s="86">
        <f>IF(ISERROR(#REF!),0,#REF!)</f>
        <v>0</v>
      </c>
      <c r="F20" s="68" t="e">
        <f t="shared" si="0"/>
        <v>#N/A</v>
      </c>
      <c r="G20" s="68"/>
      <c r="H20" s="35" t="str">
        <f>CONCATENATE('E-mail Entry Form'!B24," ",'E-mail Entry Form'!D24)</f>
        <v> </v>
      </c>
      <c r="I20" s="85"/>
      <c r="K20" s="35"/>
      <c r="M20" s="35"/>
      <c r="N20" s="56"/>
      <c r="O20" s="35"/>
      <c r="P20" s="63"/>
      <c r="Q20" s="63"/>
    </row>
    <row r="21" spans="1:20" ht="15">
      <c r="A21" s="101" t="s">
        <v>48</v>
      </c>
      <c r="B21" s="35" t="s">
        <v>31</v>
      </c>
      <c r="C21" s="35" t="s">
        <v>15</v>
      </c>
      <c r="D21" s="56">
        <v>220.5</v>
      </c>
      <c r="E21" s="86">
        <f>IF(ISERROR(#REF!),0,#REF!)</f>
        <v>0</v>
      </c>
      <c r="F21" s="68" t="e">
        <f t="shared" si="0"/>
        <v>#N/A</v>
      </c>
      <c r="G21" s="68"/>
      <c r="I21" s="85"/>
      <c r="K21" s="48"/>
      <c r="L21" s="48"/>
      <c r="M21" s="48"/>
      <c r="N21" s="63"/>
      <c r="O21" s="48"/>
      <c r="R21" s="48"/>
      <c r="S21" s="48"/>
      <c r="T21" s="48"/>
    </row>
    <row r="22" spans="1:17" s="48" customFormat="1" ht="15">
      <c r="A22" s="101" t="s">
        <v>49</v>
      </c>
      <c r="B22" s="35" t="s">
        <v>31</v>
      </c>
      <c r="C22" s="35" t="s">
        <v>15</v>
      </c>
      <c r="D22" s="56">
        <v>210.875</v>
      </c>
      <c r="E22" s="86">
        <f>IF(ISERROR(#REF!),0,#REF!)</f>
        <v>0</v>
      </c>
      <c r="F22" s="68"/>
      <c r="G22" s="68"/>
      <c r="H22" s="35"/>
      <c r="I22" s="85"/>
      <c r="K22" s="35"/>
      <c r="M22" s="35"/>
      <c r="N22" s="56"/>
      <c r="O22" s="35"/>
      <c r="P22" s="63"/>
      <c r="Q22" s="63"/>
    </row>
    <row r="23" spans="1:17" s="48" customFormat="1" ht="12.75" customHeight="1">
      <c r="A23" s="101" t="s">
        <v>79</v>
      </c>
      <c r="B23" s="35" t="s">
        <v>31</v>
      </c>
      <c r="C23" s="100" t="s">
        <v>37</v>
      </c>
      <c r="D23" s="56">
        <v>226.875</v>
      </c>
      <c r="E23" s="86">
        <f>IF(ISERROR(#REF!),0,#REF!)</f>
        <v>0</v>
      </c>
      <c r="F23" s="68"/>
      <c r="G23" s="68"/>
      <c r="H23" s="35"/>
      <c r="I23" s="85"/>
      <c r="J23" s="35"/>
      <c r="K23" s="35"/>
      <c r="M23" s="35"/>
      <c r="N23" s="56"/>
      <c r="O23" s="35"/>
      <c r="P23" s="56"/>
      <c r="Q23" s="56"/>
    </row>
    <row r="24" spans="1:17" s="48" customFormat="1" ht="12.75" customHeight="1">
      <c r="A24" s="101" t="s">
        <v>80</v>
      </c>
      <c r="B24" s="35" t="s">
        <v>31</v>
      </c>
      <c r="C24" s="35" t="s">
        <v>15</v>
      </c>
      <c r="D24" s="56">
        <v>231.25</v>
      </c>
      <c r="E24" s="86">
        <f>IF(ISERROR(#REF!),0,#REF!)</f>
        <v>0</v>
      </c>
      <c r="F24" s="68"/>
      <c r="G24" s="68"/>
      <c r="H24" s="35"/>
      <c r="I24" s="85"/>
      <c r="N24" s="63"/>
      <c r="P24" s="63"/>
      <c r="Q24" s="63"/>
    </row>
    <row r="25" spans="1:17" s="48" customFormat="1" ht="12.75" customHeight="1">
      <c r="A25" s="101" t="s">
        <v>109</v>
      </c>
      <c r="B25" s="35" t="s">
        <v>31</v>
      </c>
      <c r="C25" s="100" t="s">
        <v>107</v>
      </c>
      <c r="D25" s="56">
        <v>241.125</v>
      </c>
      <c r="E25" s="86">
        <f>IF(ISERROR(#REF!),0,#REF!)</f>
        <v>0</v>
      </c>
      <c r="F25" s="68"/>
      <c r="G25" s="68"/>
      <c r="H25" s="35"/>
      <c r="I25" s="85"/>
      <c r="N25" s="63"/>
      <c r="P25" s="63"/>
      <c r="Q25" s="63"/>
    </row>
    <row r="26" spans="1:19" ht="15">
      <c r="A26" s="101" t="s">
        <v>155</v>
      </c>
      <c r="B26" s="35" t="s">
        <v>31</v>
      </c>
      <c r="C26" s="100" t="s">
        <v>22</v>
      </c>
      <c r="D26" s="56">
        <v>250.75</v>
      </c>
      <c r="E26" s="86">
        <f>IF(ISERROR(#REF!),0,#REF!)</f>
        <v>0</v>
      </c>
      <c r="F26" s="68"/>
      <c r="G26" s="68"/>
      <c r="H26" s="35" t="str">
        <f>CONCATENATE('E-mail Entry Form'!D30,", ",'E-mail Entry Form'!B30)</f>
        <v>, </v>
      </c>
      <c r="I26" s="85"/>
      <c r="J26" s="48"/>
      <c r="L26" s="48"/>
      <c r="P26" s="63"/>
      <c r="Q26" s="63"/>
      <c r="R26" s="48"/>
      <c r="S26" s="48"/>
    </row>
    <row r="27" spans="1:19" ht="15">
      <c r="A27" s="101" t="s">
        <v>81</v>
      </c>
      <c r="B27" s="35" t="s">
        <v>31</v>
      </c>
      <c r="C27" s="100" t="s">
        <v>15</v>
      </c>
      <c r="D27" s="56">
        <v>252.625</v>
      </c>
      <c r="E27" s="86">
        <f>IF(ISERROR(#REF!),0,#REF!)</f>
        <v>0</v>
      </c>
      <c r="F27" s="68"/>
      <c r="G27" s="68"/>
      <c r="H27" s="68"/>
      <c r="I27" s="85"/>
      <c r="J27" s="48"/>
      <c r="K27" s="48"/>
      <c r="L27" s="48"/>
      <c r="M27" s="48"/>
      <c r="N27" s="63"/>
      <c r="O27" s="48"/>
      <c r="P27" s="63"/>
      <c r="Q27" s="63"/>
      <c r="R27" s="48"/>
      <c r="S27" s="48"/>
    </row>
    <row r="28" spans="1:17" s="48" customFormat="1" ht="12.75" customHeight="1">
      <c r="A28" s="101" t="s">
        <v>110</v>
      </c>
      <c r="B28" s="35" t="s">
        <v>31</v>
      </c>
      <c r="C28" s="35" t="s">
        <v>107</v>
      </c>
      <c r="D28" s="56">
        <v>198.25</v>
      </c>
      <c r="E28" s="86">
        <f>IF(ISERROR(#REF!),0,#REF!)</f>
        <v>0</v>
      </c>
      <c r="F28" s="68"/>
      <c r="G28" s="68"/>
      <c r="H28" s="68"/>
      <c r="I28" s="85"/>
      <c r="N28" s="63"/>
      <c r="P28" s="63"/>
      <c r="Q28" s="63"/>
    </row>
    <row r="29" spans="1:17" s="48" customFormat="1" ht="12.75" customHeight="1">
      <c r="A29" s="101" t="s">
        <v>156</v>
      </c>
      <c r="B29" s="35" t="s">
        <v>31</v>
      </c>
      <c r="C29" s="100" t="s">
        <v>157</v>
      </c>
      <c r="D29" s="56">
        <v>261.5</v>
      </c>
      <c r="E29" s="86">
        <f>IF(ISERROR(#REF!),0,#REF!)</f>
        <v>0</v>
      </c>
      <c r="F29" s="68"/>
      <c r="G29" s="68"/>
      <c r="H29" s="68"/>
      <c r="I29" s="85"/>
      <c r="J29" s="68"/>
      <c r="K29" s="35"/>
      <c r="M29" s="35"/>
      <c r="N29" s="56"/>
      <c r="O29" s="35"/>
      <c r="P29" s="56"/>
      <c r="Q29" s="56"/>
    </row>
    <row r="30" spans="1:17" s="48" customFormat="1" ht="15">
      <c r="A30" s="101" t="s">
        <v>111</v>
      </c>
      <c r="B30" s="35" t="s">
        <v>31</v>
      </c>
      <c r="C30" s="100" t="s">
        <v>18</v>
      </c>
      <c r="D30" s="56">
        <v>253.875</v>
      </c>
      <c r="E30" s="86">
        <f>IF(ISERROR(#REF!),0,#REF!)</f>
        <v>0</v>
      </c>
      <c r="F30" s="68"/>
      <c r="G30" s="68"/>
      <c r="H30" s="68"/>
      <c r="I30" s="85"/>
      <c r="J30" s="68"/>
      <c r="N30" s="63"/>
      <c r="P30" s="56"/>
      <c r="Q30" s="56"/>
    </row>
    <row r="31" spans="1:17" s="48" customFormat="1" ht="12.75" customHeight="1">
      <c r="A31" s="101" t="s">
        <v>131</v>
      </c>
      <c r="B31" s="35" t="s">
        <v>31</v>
      </c>
      <c r="C31" s="100" t="s">
        <v>21</v>
      </c>
      <c r="D31" s="56">
        <v>231.5</v>
      </c>
      <c r="E31" s="86">
        <f>IF(ISERROR(#REF!),0,#REF!)</f>
        <v>0</v>
      </c>
      <c r="F31" s="68"/>
      <c r="G31" s="68"/>
      <c r="H31" s="68"/>
      <c r="I31" s="85"/>
      <c r="J31" s="35"/>
      <c r="N31" s="63"/>
      <c r="P31" s="56"/>
      <c r="Q31" s="56"/>
    </row>
    <row r="32" spans="1:17" s="48" customFormat="1" ht="12.75" customHeight="1">
      <c r="A32" s="101" t="s">
        <v>82</v>
      </c>
      <c r="B32" s="35" t="s">
        <v>31</v>
      </c>
      <c r="C32" s="100" t="s">
        <v>15</v>
      </c>
      <c r="D32" s="56">
        <v>236.5</v>
      </c>
      <c r="E32" s="86">
        <f>IF(ISERROR(#REF!),0,#REF!)</f>
        <v>0</v>
      </c>
      <c r="F32" s="68"/>
      <c r="G32" s="68"/>
      <c r="H32" s="68"/>
      <c r="I32" s="85"/>
      <c r="J32" s="35"/>
      <c r="N32" s="63"/>
      <c r="P32" s="56"/>
      <c r="Q32" s="56"/>
    </row>
    <row r="33" spans="1:17" s="48" customFormat="1" ht="12.75" customHeight="1">
      <c r="A33" s="101" t="s">
        <v>112</v>
      </c>
      <c r="B33" s="35" t="s">
        <v>31</v>
      </c>
      <c r="C33" s="100" t="s">
        <v>106</v>
      </c>
      <c r="D33" s="56">
        <v>278</v>
      </c>
      <c r="E33" s="86">
        <f>IF(ISERROR(#REF!),0,#REF!)</f>
        <v>0</v>
      </c>
      <c r="F33" s="68"/>
      <c r="G33" s="68"/>
      <c r="I33" s="85"/>
      <c r="N33" s="63"/>
      <c r="P33" s="63"/>
      <c r="Q33" s="63"/>
    </row>
    <row r="34" spans="1:19" ht="15">
      <c r="A34" s="101" t="s">
        <v>132</v>
      </c>
      <c r="B34" s="35" t="s">
        <v>31</v>
      </c>
      <c r="C34" s="100" t="s">
        <v>18</v>
      </c>
      <c r="D34" s="56">
        <v>260</v>
      </c>
      <c r="E34" s="86">
        <f>IF(ISERROR(#REF!),0,#REF!)</f>
        <v>0</v>
      </c>
      <c r="F34" s="48"/>
      <c r="G34" s="48"/>
      <c r="H34" s="48"/>
      <c r="I34" s="85"/>
      <c r="J34" s="48"/>
      <c r="K34" s="48"/>
      <c r="L34" s="48"/>
      <c r="M34" s="48"/>
      <c r="N34" s="63"/>
      <c r="O34" s="48"/>
      <c r="P34" s="63"/>
      <c r="Q34" s="63"/>
      <c r="R34" s="48"/>
      <c r="S34" s="48"/>
    </row>
    <row r="35" spans="1:17" s="48" customFormat="1" ht="12.75" customHeight="1">
      <c r="A35" s="101" t="s">
        <v>83</v>
      </c>
      <c r="B35" s="35" t="s">
        <v>31</v>
      </c>
      <c r="C35" s="48" t="s">
        <v>30</v>
      </c>
      <c r="D35" s="56">
        <v>278.5</v>
      </c>
      <c r="E35" s="86">
        <f>IF(ISERROR(#REF!),0,#REF!)</f>
        <v>0</v>
      </c>
      <c r="I35" s="85"/>
      <c r="N35" s="63"/>
      <c r="P35" s="63"/>
      <c r="Q35" s="63"/>
    </row>
    <row r="36" spans="1:17" s="48" customFormat="1" ht="15">
      <c r="A36" s="101" t="s">
        <v>158</v>
      </c>
      <c r="B36" s="35" t="s">
        <v>31</v>
      </c>
      <c r="C36" s="100" t="s">
        <v>157</v>
      </c>
      <c r="D36" s="56">
        <v>281.875</v>
      </c>
      <c r="E36" s="86">
        <f>IF(ISERROR(#REF!),0,#REF!)</f>
        <v>0</v>
      </c>
      <c r="H36" s="35"/>
      <c r="I36" s="85"/>
      <c r="J36" s="68"/>
      <c r="N36" s="63"/>
      <c r="P36" s="56"/>
      <c r="Q36" s="56"/>
    </row>
    <row r="37" spans="1:17" s="48" customFormat="1" ht="12.75" customHeight="1">
      <c r="A37" s="101" t="s">
        <v>159</v>
      </c>
      <c r="B37" s="35" t="s">
        <v>31</v>
      </c>
      <c r="C37" s="100" t="s">
        <v>106</v>
      </c>
      <c r="D37" s="56">
        <v>267.8</v>
      </c>
      <c r="E37" s="86">
        <f>IF(ISERROR(#REF!),0,#REF!)</f>
        <v>0</v>
      </c>
      <c r="F37" s="35"/>
      <c r="G37" s="35"/>
      <c r="I37" s="85"/>
      <c r="J37" s="35"/>
      <c r="N37" s="63"/>
      <c r="P37" s="56"/>
      <c r="Q37" s="56"/>
    </row>
    <row r="38" spans="1:17" s="48" customFormat="1" ht="12.75" customHeight="1">
      <c r="A38" s="101" t="s">
        <v>160</v>
      </c>
      <c r="B38" s="35" t="s">
        <v>31</v>
      </c>
      <c r="C38" s="35" t="s">
        <v>16</v>
      </c>
      <c r="D38" s="56">
        <v>230.25</v>
      </c>
      <c r="E38" s="86">
        <f>IF(ISERROR(#REF!),0,#REF!)</f>
        <v>0</v>
      </c>
      <c r="I38" s="85"/>
      <c r="N38" s="63"/>
      <c r="P38" s="63"/>
      <c r="Q38" s="63"/>
    </row>
    <row r="39" spans="1:19" ht="15">
      <c r="A39" s="101" t="s">
        <v>161</v>
      </c>
      <c r="B39" s="35" t="s">
        <v>31</v>
      </c>
      <c r="C39" s="35" t="s">
        <v>162</v>
      </c>
      <c r="D39" s="56">
        <v>230.75</v>
      </c>
      <c r="E39" s="86">
        <f>IF(ISERROR(#REF!),0,#REF!)</f>
        <v>0</v>
      </c>
      <c r="F39" s="48"/>
      <c r="G39" s="48"/>
      <c r="I39" s="85"/>
      <c r="J39" s="48"/>
      <c r="K39" s="48"/>
      <c r="L39" s="48"/>
      <c r="M39" s="48"/>
      <c r="N39" s="63"/>
      <c r="O39" s="48"/>
      <c r="P39" s="63"/>
      <c r="Q39" s="63"/>
      <c r="R39" s="48"/>
      <c r="S39" s="48"/>
    </row>
    <row r="40" spans="1:17" s="48" customFormat="1" ht="12.75" customHeight="1">
      <c r="A40" s="101" t="s">
        <v>84</v>
      </c>
      <c r="B40" s="35" t="s">
        <v>31</v>
      </c>
      <c r="C40" s="100" t="s">
        <v>127</v>
      </c>
      <c r="D40" s="56">
        <v>245.25</v>
      </c>
      <c r="E40" s="86">
        <f>IF(ISERROR(#REF!),0,#REF!)</f>
        <v>0</v>
      </c>
      <c r="I40" s="85"/>
      <c r="N40" s="63"/>
      <c r="P40" s="63"/>
      <c r="Q40" s="63"/>
    </row>
    <row r="41" spans="1:19" ht="15">
      <c r="A41" s="101" t="s">
        <v>163</v>
      </c>
      <c r="B41" s="35" t="s">
        <v>31</v>
      </c>
      <c r="C41" s="35" t="s">
        <v>29</v>
      </c>
      <c r="D41" s="56">
        <v>192.83333333333334</v>
      </c>
      <c r="E41" s="86">
        <f>IF(ISERROR(#REF!),0,#REF!)</f>
        <v>0</v>
      </c>
      <c r="I41" s="85"/>
      <c r="J41" s="48"/>
      <c r="K41" s="48"/>
      <c r="L41" s="48"/>
      <c r="M41" s="48"/>
      <c r="N41" s="63"/>
      <c r="O41" s="48"/>
      <c r="P41" s="63"/>
      <c r="Q41" s="63"/>
      <c r="R41" s="48"/>
      <c r="S41" s="48"/>
    </row>
    <row r="42" spans="1:19" ht="15">
      <c r="A42" s="101" t="s">
        <v>52</v>
      </c>
      <c r="B42" s="35" t="s">
        <v>31</v>
      </c>
      <c r="C42" s="100" t="s">
        <v>127</v>
      </c>
      <c r="D42" s="56">
        <v>240.875</v>
      </c>
      <c r="E42" s="86">
        <f>IF(ISERROR(#REF!),0,#REF!)</f>
        <v>0</v>
      </c>
      <c r="H42" s="48"/>
      <c r="I42" s="85"/>
      <c r="J42" s="48"/>
      <c r="K42" s="48"/>
      <c r="L42" s="48"/>
      <c r="M42" s="48"/>
      <c r="N42" s="63"/>
      <c r="O42" s="48"/>
      <c r="P42" s="63"/>
      <c r="Q42" s="63"/>
      <c r="R42" s="48"/>
      <c r="S42" s="48"/>
    </row>
    <row r="43" spans="1:19" ht="15">
      <c r="A43" s="101" t="s">
        <v>164</v>
      </c>
      <c r="B43" s="35" t="s">
        <v>31</v>
      </c>
      <c r="C43" s="100" t="s">
        <v>16</v>
      </c>
      <c r="D43" s="56">
        <v>248.875</v>
      </c>
      <c r="E43" s="86">
        <f>IF(ISERROR(#REF!),0,#REF!)</f>
        <v>0</v>
      </c>
      <c r="F43" s="48"/>
      <c r="G43" s="48"/>
      <c r="H43" s="48"/>
      <c r="I43" s="85"/>
      <c r="J43" s="48"/>
      <c r="K43" s="48"/>
      <c r="L43" s="48"/>
      <c r="M43" s="48"/>
      <c r="N43" s="63"/>
      <c r="O43" s="48"/>
      <c r="P43" s="63"/>
      <c r="Q43" s="63"/>
      <c r="R43" s="48"/>
      <c r="S43" s="48"/>
    </row>
    <row r="44" spans="1:17" s="48" customFormat="1" ht="12.75" customHeight="1">
      <c r="A44" s="101" t="s">
        <v>85</v>
      </c>
      <c r="B44" s="35" t="s">
        <v>31</v>
      </c>
      <c r="C44" s="100" t="s">
        <v>30</v>
      </c>
      <c r="D44" s="56">
        <v>260.875</v>
      </c>
      <c r="E44" s="86">
        <f>IF(ISERROR(#REF!),0,#REF!)</f>
        <v>0</v>
      </c>
      <c r="F44" s="35"/>
      <c r="G44" s="35"/>
      <c r="H44" s="35"/>
      <c r="I44" s="85"/>
      <c r="N44" s="63"/>
      <c r="P44" s="63"/>
      <c r="Q44" s="63"/>
    </row>
    <row r="45" spans="1:17" s="48" customFormat="1" ht="12.75" customHeight="1">
      <c r="A45" s="101" t="s">
        <v>133</v>
      </c>
      <c r="B45" s="35" t="s">
        <v>31</v>
      </c>
      <c r="C45" s="100" t="s">
        <v>22</v>
      </c>
      <c r="D45" s="56">
        <v>232.5</v>
      </c>
      <c r="E45" s="86">
        <f>IF(ISERROR(#REF!),0,#REF!)</f>
        <v>0</v>
      </c>
      <c r="H45" s="35"/>
      <c r="I45" s="85"/>
      <c r="N45" s="63"/>
      <c r="P45" s="63"/>
      <c r="Q45" s="63"/>
    </row>
    <row r="46" spans="1:17" s="48" customFormat="1" ht="12.75" customHeight="1">
      <c r="A46" s="101" t="s">
        <v>134</v>
      </c>
      <c r="B46" s="35" t="s">
        <v>31</v>
      </c>
      <c r="C46" s="100" t="s">
        <v>127</v>
      </c>
      <c r="D46" s="56">
        <v>234.25</v>
      </c>
      <c r="E46" s="86">
        <f>IF(ISERROR(#REF!),0,#REF!)</f>
        <v>0</v>
      </c>
      <c r="F46" s="35"/>
      <c r="G46" s="35"/>
      <c r="I46" s="85"/>
      <c r="N46" s="63"/>
      <c r="P46" s="63"/>
      <c r="Q46" s="63"/>
    </row>
    <row r="47" spans="1:18" s="48" customFormat="1" ht="12.75" customHeight="1">
      <c r="A47" s="101" t="s">
        <v>86</v>
      </c>
      <c r="B47" s="35" t="s">
        <v>31</v>
      </c>
      <c r="C47" s="100" t="s">
        <v>16</v>
      </c>
      <c r="D47" s="56">
        <v>269.25</v>
      </c>
      <c r="E47" s="86">
        <f>IF(ISERROR(#REF!),0,#REF!)</f>
        <v>0</v>
      </c>
      <c r="H47" s="35"/>
      <c r="I47" s="85"/>
      <c r="J47" s="35"/>
      <c r="N47" s="63"/>
      <c r="P47" s="56"/>
      <c r="Q47" s="56"/>
      <c r="R47" s="35"/>
    </row>
    <row r="48" spans="1:17" s="48" customFormat="1" ht="12.75" customHeight="1">
      <c r="A48" s="101" t="s">
        <v>87</v>
      </c>
      <c r="B48" s="35" t="s">
        <v>31</v>
      </c>
      <c r="C48" s="35" t="s">
        <v>15</v>
      </c>
      <c r="D48" s="56">
        <v>224.75</v>
      </c>
      <c r="E48" s="86">
        <f>IF(ISERROR(#REF!),0,#REF!)</f>
        <v>0</v>
      </c>
      <c r="F48" s="35"/>
      <c r="G48" s="35"/>
      <c r="I48" s="85"/>
      <c r="J48" s="35"/>
      <c r="N48" s="63"/>
      <c r="P48" s="56"/>
      <c r="Q48" s="56"/>
    </row>
    <row r="49" spans="1:17" s="48" customFormat="1" ht="12.75" customHeight="1">
      <c r="A49" s="101" t="s">
        <v>88</v>
      </c>
      <c r="B49" s="35" t="s">
        <v>31</v>
      </c>
      <c r="C49" s="100" t="s">
        <v>18</v>
      </c>
      <c r="D49" s="56">
        <v>251</v>
      </c>
      <c r="E49" s="86">
        <f>IF(ISERROR(#REF!),0,#REF!)</f>
        <v>0</v>
      </c>
      <c r="I49" s="85"/>
      <c r="J49" s="35"/>
      <c r="K49" s="35"/>
      <c r="M49" s="35"/>
      <c r="N49" s="56"/>
      <c r="O49" s="35"/>
      <c r="P49" s="56"/>
      <c r="Q49" s="56"/>
    </row>
    <row r="50" spans="1:17" s="48" customFormat="1" ht="12.75" customHeight="1">
      <c r="A50" s="101" t="s">
        <v>135</v>
      </c>
      <c r="B50" s="35" t="s">
        <v>31</v>
      </c>
      <c r="C50" s="100" t="s">
        <v>18</v>
      </c>
      <c r="D50" s="56">
        <v>237.75</v>
      </c>
      <c r="E50" s="86">
        <f>IF(ISERROR(#REF!),0,#REF!)</f>
        <v>0</v>
      </c>
      <c r="I50" s="85"/>
      <c r="N50" s="63"/>
      <c r="P50" s="63"/>
      <c r="Q50" s="63"/>
    </row>
    <row r="51" spans="1:17" s="48" customFormat="1" ht="12.75" customHeight="1">
      <c r="A51" s="101" t="s">
        <v>89</v>
      </c>
      <c r="B51" s="35" t="s">
        <v>31</v>
      </c>
      <c r="C51" s="100" t="s">
        <v>16</v>
      </c>
      <c r="D51" s="56">
        <v>267</v>
      </c>
      <c r="E51" s="86">
        <f>IF(ISERROR(#REF!),0,#REF!)</f>
        <v>0</v>
      </c>
      <c r="I51" s="85"/>
      <c r="N51" s="63"/>
      <c r="P51" s="63"/>
      <c r="Q51" s="63"/>
    </row>
    <row r="52" spans="1:18" ht="15">
      <c r="A52" s="101" t="s">
        <v>136</v>
      </c>
      <c r="B52" s="35" t="s">
        <v>31</v>
      </c>
      <c r="C52" s="100" t="s">
        <v>162</v>
      </c>
      <c r="D52" s="56">
        <v>245.875</v>
      </c>
      <c r="E52" s="86">
        <f>IF(ISERROR(#REF!),0,#REF!)</f>
        <v>0</v>
      </c>
      <c r="F52" s="48"/>
      <c r="G52" s="48"/>
      <c r="H52" s="48"/>
      <c r="I52" s="85"/>
      <c r="J52" s="48"/>
      <c r="K52" s="48"/>
      <c r="L52" s="48"/>
      <c r="M52" s="48"/>
      <c r="N52" s="63"/>
      <c r="O52" s="48"/>
      <c r="P52" s="63"/>
      <c r="Q52" s="63"/>
      <c r="R52" s="48"/>
    </row>
    <row r="53" spans="1:17" s="48" customFormat="1" ht="12.75" customHeight="1">
      <c r="A53" s="101" t="s">
        <v>90</v>
      </c>
      <c r="B53" s="35" t="s">
        <v>31</v>
      </c>
      <c r="C53" s="100" t="s">
        <v>18</v>
      </c>
      <c r="D53" s="56">
        <v>246.5</v>
      </c>
      <c r="E53" s="86">
        <f>IF(ISERROR(#REF!),0,#REF!)</f>
        <v>0</v>
      </c>
      <c r="I53" s="85"/>
      <c r="N53" s="63"/>
      <c r="P53" s="63"/>
      <c r="Q53" s="63"/>
    </row>
    <row r="54" spans="1:17" s="48" customFormat="1" ht="12.75" customHeight="1">
      <c r="A54" s="101" t="s">
        <v>165</v>
      </c>
      <c r="B54" s="35" t="s">
        <v>31</v>
      </c>
      <c r="C54" s="35" t="s">
        <v>18</v>
      </c>
      <c r="D54" s="56">
        <v>202.25</v>
      </c>
      <c r="E54" s="86">
        <f>IF(ISERROR(#REF!),0,#REF!)</f>
        <v>0</v>
      </c>
      <c r="I54" s="85"/>
      <c r="N54" s="63"/>
      <c r="P54" s="63"/>
      <c r="Q54" s="63"/>
    </row>
    <row r="55" spans="1:17" s="48" customFormat="1" ht="12.75" customHeight="1">
      <c r="A55" s="101" t="s">
        <v>117</v>
      </c>
      <c r="B55" s="35" t="s">
        <v>31</v>
      </c>
      <c r="C55" s="35" t="s">
        <v>162</v>
      </c>
      <c r="D55" s="56">
        <v>225.125</v>
      </c>
      <c r="E55" s="86">
        <f>IF(ISERROR(#REF!),0,#REF!)</f>
        <v>0</v>
      </c>
      <c r="I55" s="85"/>
      <c r="N55" s="63"/>
      <c r="P55" s="63"/>
      <c r="Q55" s="63"/>
    </row>
    <row r="56" spans="1:17" s="48" customFormat="1" ht="12.75" customHeight="1">
      <c r="A56" s="101" t="s">
        <v>166</v>
      </c>
      <c r="B56" s="35" t="s">
        <v>31</v>
      </c>
      <c r="C56" s="100" t="s">
        <v>106</v>
      </c>
      <c r="D56" s="56">
        <v>252.25</v>
      </c>
      <c r="E56" s="86">
        <f>IF(ISERROR(#REF!),0,#REF!)</f>
        <v>0</v>
      </c>
      <c r="I56" s="85"/>
      <c r="N56" s="63"/>
      <c r="P56" s="63"/>
      <c r="Q56" s="63"/>
    </row>
    <row r="57" spans="1:17" s="48" customFormat="1" ht="12.75" customHeight="1">
      <c r="A57" s="101" t="s">
        <v>91</v>
      </c>
      <c r="B57" s="35" t="s">
        <v>31</v>
      </c>
      <c r="C57" s="100" t="s">
        <v>30</v>
      </c>
      <c r="D57" s="56">
        <v>255.25</v>
      </c>
      <c r="E57" s="86">
        <f>IF(ISERROR(#REF!),0,#REF!)</f>
        <v>0</v>
      </c>
      <c r="I57" s="85"/>
      <c r="N57" s="63"/>
      <c r="P57" s="63"/>
      <c r="Q57" s="63"/>
    </row>
    <row r="58" spans="1:17" s="48" customFormat="1" ht="12.75" customHeight="1">
      <c r="A58" s="101" t="s">
        <v>167</v>
      </c>
      <c r="B58" s="35" t="s">
        <v>31</v>
      </c>
      <c r="C58" s="100" t="s">
        <v>157</v>
      </c>
      <c r="D58" s="56">
        <v>274.375</v>
      </c>
      <c r="E58" s="86">
        <f>IF(ISERROR(#REF!),0,#REF!)</f>
        <v>0</v>
      </c>
      <c r="I58" s="85"/>
      <c r="N58" s="63"/>
      <c r="P58" s="63"/>
      <c r="Q58" s="63"/>
    </row>
    <row r="59" spans="1:17" s="48" customFormat="1" ht="12.75" customHeight="1">
      <c r="A59" s="101" t="s">
        <v>92</v>
      </c>
      <c r="B59" s="35" t="s">
        <v>31</v>
      </c>
      <c r="C59" s="100" t="s">
        <v>16</v>
      </c>
      <c r="D59" s="56">
        <v>259.5</v>
      </c>
      <c r="E59" s="86">
        <f>IF(ISERROR(#REF!),0,#REF!)</f>
        <v>0</v>
      </c>
      <c r="I59" s="85"/>
      <c r="N59" s="63"/>
      <c r="P59" s="63"/>
      <c r="Q59" s="63"/>
    </row>
    <row r="60" spans="1:19" s="48" customFormat="1" ht="12.75" customHeight="1">
      <c r="A60" s="101" t="s">
        <v>168</v>
      </c>
      <c r="B60" s="35" t="s">
        <v>31</v>
      </c>
      <c r="C60" s="100" t="s">
        <v>17</v>
      </c>
      <c r="D60" s="56">
        <v>239.375</v>
      </c>
      <c r="E60" s="86">
        <f>IF(ISERROR(#REF!),0,#REF!)</f>
        <v>0</v>
      </c>
      <c r="I60" s="85"/>
      <c r="N60" s="63"/>
      <c r="P60" s="63"/>
      <c r="Q60" s="63"/>
      <c r="S60" s="35"/>
    </row>
    <row r="61" spans="1:19" s="48" customFormat="1" ht="12.75" customHeight="1">
      <c r="A61" s="101" t="s">
        <v>137</v>
      </c>
      <c r="B61" s="35" t="s">
        <v>31</v>
      </c>
      <c r="C61" s="100" t="s">
        <v>127</v>
      </c>
      <c r="D61" s="56">
        <v>235.125</v>
      </c>
      <c r="E61" s="86">
        <f>IF(ISERROR(#REF!),0,#REF!)</f>
        <v>0</v>
      </c>
      <c r="I61" s="85"/>
      <c r="N61" s="63"/>
      <c r="P61" s="63"/>
      <c r="Q61" s="63"/>
      <c r="S61" s="35"/>
    </row>
    <row r="62" spans="1:17" s="48" customFormat="1" ht="12.75" customHeight="1">
      <c r="A62" s="101" t="s">
        <v>138</v>
      </c>
      <c r="B62" s="35" t="s">
        <v>31</v>
      </c>
      <c r="C62" s="35" t="s">
        <v>126</v>
      </c>
      <c r="D62" s="56">
        <v>260.625</v>
      </c>
      <c r="E62" s="86">
        <f>IF(ISERROR(#REF!),0,#REF!)</f>
        <v>0</v>
      </c>
      <c r="I62" s="85"/>
      <c r="N62" s="63"/>
      <c r="P62" s="63"/>
      <c r="Q62" s="63"/>
    </row>
    <row r="63" spans="1:19" s="48" customFormat="1" ht="12.75" customHeight="1">
      <c r="A63" s="101" t="s">
        <v>93</v>
      </c>
      <c r="B63" s="35" t="s">
        <v>31</v>
      </c>
      <c r="C63" s="100" t="s">
        <v>15</v>
      </c>
      <c r="D63" s="56">
        <v>260.25</v>
      </c>
      <c r="E63" s="86">
        <f>IF(ISERROR(#REF!),0,#REF!)</f>
        <v>0</v>
      </c>
      <c r="I63" s="85"/>
      <c r="K63" s="35"/>
      <c r="M63" s="35"/>
      <c r="N63" s="56"/>
      <c r="O63" s="35"/>
      <c r="P63" s="63"/>
      <c r="Q63" s="63"/>
      <c r="S63" s="35"/>
    </row>
    <row r="64" spans="1:19" s="48" customFormat="1" ht="12.75" customHeight="1">
      <c r="A64" s="101" t="s">
        <v>169</v>
      </c>
      <c r="B64" s="35" t="s">
        <v>31</v>
      </c>
      <c r="C64" s="100" t="s">
        <v>157</v>
      </c>
      <c r="D64" s="56">
        <v>262.375</v>
      </c>
      <c r="E64" s="86">
        <f>IF(ISERROR(#REF!),0,#REF!)</f>
        <v>0</v>
      </c>
      <c r="I64" s="85"/>
      <c r="K64" s="35"/>
      <c r="M64" s="35"/>
      <c r="N64" s="56"/>
      <c r="O64" s="35"/>
      <c r="P64" s="63"/>
      <c r="Q64" s="63"/>
      <c r="S64" s="35"/>
    </row>
    <row r="65" spans="1:17" s="48" customFormat="1" ht="12.75" customHeight="1">
      <c r="A65" s="101" t="s">
        <v>170</v>
      </c>
      <c r="B65" s="35" t="s">
        <v>31</v>
      </c>
      <c r="C65" s="100" t="s">
        <v>19</v>
      </c>
      <c r="D65" s="56">
        <v>242</v>
      </c>
      <c r="E65" s="86">
        <f>IF(ISERROR(#REF!),0,#REF!)</f>
        <v>0</v>
      </c>
      <c r="I65" s="85"/>
      <c r="N65" s="63"/>
      <c r="P65" s="63"/>
      <c r="Q65" s="63"/>
    </row>
    <row r="66" spans="1:17" s="48" customFormat="1" ht="12.75" customHeight="1">
      <c r="A66" s="101" t="s">
        <v>171</v>
      </c>
      <c r="B66" s="35" t="s">
        <v>31</v>
      </c>
      <c r="C66" s="100" t="s">
        <v>157</v>
      </c>
      <c r="D66" s="56">
        <v>231.25</v>
      </c>
      <c r="E66" s="86">
        <f>IF(ISERROR(#REF!),0,#REF!)</f>
        <v>0</v>
      </c>
      <c r="I66" s="85"/>
      <c r="J66" s="35"/>
      <c r="N66" s="63"/>
      <c r="P66" s="56"/>
      <c r="Q66" s="56"/>
    </row>
    <row r="67" spans="1:19" s="48" customFormat="1" ht="12.75" customHeight="1">
      <c r="A67" s="101" t="s">
        <v>139</v>
      </c>
      <c r="B67" s="35" t="s">
        <v>31</v>
      </c>
      <c r="C67" s="48" t="s">
        <v>19</v>
      </c>
      <c r="D67" s="56">
        <v>269</v>
      </c>
      <c r="E67" s="86">
        <f>IF(ISERROR(#REF!),0,#REF!)</f>
        <v>0</v>
      </c>
      <c r="I67" s="85"/>
      <c r="N67" s="63"/>
      <c r="P67" s="63"/>
      <c r="Q67" s="63"/>
      <c r="S67" s="35"/>
    </row>
    <row r="68" spans="1:17" s="48" customFormat="1" ht="12.75" customHeight="1">
      <c r="A68" s="101" t="s">
        <v>94</v>
      </c>
      <c r="B68" s="35" t="s">
        <v>31</v>
      </c>
      <c r="C68" s="100" t="s">
        <v>18</v>
      </c>
      <c r="D68" s="56">
        <v>240.5</v>
      </c>
      <c r="E68" s="86">
        <f>IF(ISERROR(#REF!),0,#REF!)</f>
        <v>0</v>
      </c>
      <c r="I68" s="85"/>
      <c r="N68" s="63"/>
      <c r="P68" s="63"/>
      <c r="Q68" s="63"/>
    </row>
    <row r="69" spans="1:17" s="48" customFormat="1" ht="12.75" customHeight="1">
      <c r="A69" s="101" t="s">
        <v>95</v>
      </c>
      <c r="B69" s="35" t="s">
        <v>31</v>
      </c>
      <c r="C69" s="35" t="s">
        <v>30</v>
      </c>
      <c r="D69" s="56">
        <v>241</v>
      </c>
      <c r="E69" s="86">
        <f>IF(ISERROR(#REF!),0,#REF!)</f>
        <v>0</v>
      </c>
      <c r="I69" s="85"/>
      <c r="N69" s="63"/>
      <c r="P69" s="63"/>
      <c r="Q69" s="63"/>
    </row>
    <row r="70" spans="1:17" s="48" customFormat="1" ht="12.75" customHeight="1">
      <c r="A70" s="101" t="s">
        <v>172</v>
      </c>
      <c r="B70" s="35" t="s">
        <v>31</v>
      </c>
      <c r="C70" s="100" t="s">
        <v>126</v>
      </c>
      <c r="D70" s="56">
        <v>243.25</v>
      </c>
      <c r="E70" s="86">
        <f>IF(ISERROR(#REF!),0,#REF!)</f>
        <v>0</v>
      </c>
      <c r="I70" s="85"/>
      <c r="N70" s="63"/>
      <c r="P70" s="63"/>
      <c r="Q70" s="63"/>
    </row>
    <row r="71" spans="1:17" s="48" customFormat="1" ht="12.75" customHeight="1">
      <c r="A71" s="101" t="s">
        <v>56</v>
      </c>
      <c r="B71" s="35" t="s">
        <v>31</v>
      </c>
      <c r="C71" s="48" t="s">
        <v>17</v>
      </c>
      <c r="D71" s="56">
        <v>238.875</v>
      </c>
      <c r="E71" s="86">
        <f>IF(ISERROR(#REF!),0,#REF!)</f>
        <v>0</v>
      </c>
      <c r="I71" s="85"/>
      <c r="N71" s="63"/>
      <c r="P71" s="63"/>
      <c r="Q71" s="63"/>
    </row>
    <row r="72" spans="1:17" s="48" customFormat="1" ht="12.75" customHeight="1">
      <c r="A72" s="101" t="s">
        <v>140</v>
      </c>
      <c r="B72" s="35" t="s">
        <v>31</v>
      </c>
      <c r="C72" s="35" t="s">
        <v>124</v>
      </c>
      <c r="D72" s="56">
        <v>217.875</v>
      </c>
      <c r="E72" s="86">
        <f>IF(ISERROR(#REF!),0,#REF!)</f>
        <v>0</v>
      </c>
      <c r="I72" s="85"/>
      <c r="N72" s="63"/>
      <c r="P72" s="63"/>
      <c r="Q72" s="63"/>
    </row>
    <row r="73" spans="1:17" s="48" customFormat="1" ht="12.75" customHeight="1">
      <c r="A73" s="101" t="s">
        <v>96</v>
      </c>
      <c r="B73" s="35" t="s">
        <v>31</v>
      </c>
      <c r="C73" s="100" t="s">
        <v>44</v>
      </c>
      <c r="D73" s="56">
        <v>280.125</v>
      </c>
      <c r="E73" s="86">
        <f>IF(ISERROR(#REF!),0,#REF!)</f>
        <v>0</v>
      </c>
      <c r="I73" s="85"/>
      <c r="N73" s="63"/>
      <c r="P73" s="63"/>
      <c r="Q73" s="63"/>
    </row>
    <row r="74" spans="1:17" s="48" customFormat="1" ht="12.75" customHeight="1">
      <c r="A74" s="101" t="s">
        <v>97</v>
      </c>
      <c r="B74" s="35" t="s">
        <v>31</v>
      </c>
      <c r="C74" s="100" t="s">
        <v>18</v>
      </c>
      <c r="D74" s="56">
        <v>272.375</v>
      </c>
      <c r="E74" s="86">
        <f>IF(ISERROR(#REF!),0,#REF!)</f>
        <v>0</v>
      </c>
      <c r="I74" s="85"/>
      <c r="N74" s="63"/>
      <c r="P74" s="63"/>
      <c r="Q74" s="63"/>
    </row>
    <row r="75" spans="1:17" s="48" customFormat="1" ht="12.75" customHeight="1">
      <c r="A75" s="101" t="s">
        <v>114</v>
      </c>
      <c r="B75" s="35" t="s">
        <v>31</v>
      </c>
      <c r="C75" s="100" t="s">
        <v>30</v>
      </c>
      <c r="D75" s="56">
        <v>261.3333333333333</v>
      </c>
      <c r="E75" s="86">
        <f>IF(ISERROR(#REF!),0,#REF!)</f>
        <v>0</v>
      </c>
      <c r="I75" s="85"/>
      <c r="N75" s="63"/>
      <c r="P75" s="63"/>
      <c r="Q75" s="63"/>
    </row>
    <row r="76" spans="1:17" s="48" customFormat="1" ht="12.75" customHeight="1">
      <c r="A76" s="101" t="s">
        <v>98</v>
      </c>
      <c r="B76" s="35" t="s">
        <v>31</v>
      </c>
      <c r="C76" s="100" t="s">
        <v>44</v>
      </c>
      <c r="D76" s="56">
        <v>241.625</v>
      </c>
      <c r="E76" s="86">
        <f>IF(ISERROR(#REF!),0,#REF!)</f>
        <v>0</v>
      </c>
      <c r="I76" s="85"/>
      <c r="N76" s="63"/>
      <c r="P76" s="63"/>
      <c r="Q76" s="63"/>
    </row>
    <row r="77" spans="1:17" s="48" customFormat="1" ht="12.75" customHeight="1">
      <c r="A77" s="101" t="s">
        <v>99</v>
      </c>
      <c r="B77" s="35" t="s">
        <v>31</v>
      </c>
      <c r="C77" s="100" t="s">
        <v>44</v>
      </c>
      <c r="D77" s="56">
        <v>264.5</v>
      </c>
      <c r="E77" s="86">
        <f>IF(ISERROR(#REF!),0,#REF!)</f>
        <v>0</v>
      </c>
      <c r="I77" s="85"/>
      <c r="N77" s="63"/>
      <c r="P77" s="63"/>
      <c r="Q77" s="63"/>
    </row>
    <row r="78" spans="1:17" s="48" customFormat="1" ht="12.75" customHeight="1">
      <c r="A78" s="101" t="s">
        <v>173</v>
      </c>
      <c r="B78" s="35" t="s">
        <v>31</v>
      </c>
      <c r="C78" s="35" t="s">
        <v>126</v>
      </c>
      <c r="D78" s="56">
        <v>190.125</v>
      </c>
      <c r="E78" s="86">
        <f>IF(ISERROR(#REF!),0,#REF!)</f>
        <v>0</v>
      </c>
      <c r="I78" s="85"/>
      <c r="N78" s="63"/>
      <c r="P78" s="63"/>
      <c r="Q78" s="63"/>
    </row>
    <row r="79" spans="1:17" s="48" customFormat="1" ht="12.75" customHeight="1">
      <c r="A79" s="101" t="s">
        <v>141</v>
      </c>
      <c r="B79" s="35" t="s">
        <v>31</v>
      </c>
      <c r="C79" s="100" t="s">
        <v>15</v>
      </c>
      <c r="D79" s="56">
        <v>240.875</v>
      </c>
      <c r="E79" s="86">
        <f>IF(ISERROR(#REF!),0,#REF!)</f>
        <v>0</v>
      </c>
      <c r="I79" s="85"/>
      <c r="N79" s="63"/>
      <c r="P79" s="63"/>
      <c r="Q79" s="63"/>
    </row>
    <row r="80" spans="1:19" s="48" customFormat="1" ht="12.75" customHeight="1">
      <c r="A80" s="101" t="s">
        <v>100</v>
      </c>
      <c r="B80" s="35" t="s">
        <v>31</v>
      </c>
      <c r="C80" s="100" t="s">
        <v>19</v>
      </c>
      <c r="D80" s="56">
        <v>267.375</v>
      </c>
      <c r="E80" s="86">
        <f>IF(ISERROR(#REF!),0,#REF!)</f>
        <v>0</v>
      </c>
      <c r="H80" s="35"/>
      <c r="I80" s="85"/>
      <c r="N80" s="63"/>
      <c r="P80" s="63"/>
      <c r="Q80" s="63"/>
      <c r="S80" s="35"/>
    </row>
    <row r="81" spans="1:17" s="48" customFormat="1" ht="12.75" customHeight="1">
      <c r="A81" s="101" t="s">
        <v>101</v>
      </c>
      <c r="B81" s="35" t="s">
        <v>31</v>
      </c>
      <c r="C81" s="100" t="s">
        <v>127</v>
      </c>
      <c r="D81" s="56">
        <v>257</v>
      </c>
      <c r="E81" s="86">
        <f>IF(ISERROR(#REF!),0,#REF!)</f>
        <v>0</v>
      </c>
      <c r="I81" s="85"/>
      <c r="K81" s="35"/>
      <c r="M81" s="35"/>
      <c r="N81" s="56"/>
      <c r="O81" s="35"/>
      <c r="P81" s="63"/>
      <c r="Q81" s="63"/>
    </row>
    <row r="82" spans="1:19" ht="15">
      <c r="A82" s="101" t="s">
        <v>102</v>
      </c>
      <c r="B82" s="35" t="s">
        <v>31</v>
      </c>
      <c r="C82" s="48" t="s">
        <v>30</v>
      </c>
      <c r="D82" s="56">
        <v>237.125</v>
      </c>
      <c r="E82" s="86">
        <f>IF(ISERROR(#REF!),0,#REF!)</f>
        <v>0</v>
      </c>
      <c r="F82" s="48"/>
      <c r="G82" s="48"/>
      <c r="H82" s="48"/>
      <c r="I82" s="85"/>
      <c r="J82" s="48"/>
      <c r="L82" s="48"/>
      <c r="P82" s="63"/>
      <c r="Q82" s="63"/>
      <c r="R82" s="48"/>
      <c r="S82" s="48"/>
    </row>
    <row r="83" spans="1:17" s="48" customFormat="1" ht="12.75" customHeight="1">
      <c r="A83" s="101" t="s">
        <v>115</v>
      </c>
      <c r="B83" s="35" t="s">
        <v>31</v>
      </c>
      <c r="C83" s="100" t="s">
        <v>107</v>
      </c>
      <c r="D83" s="56">
        <v>246.125</v>
      </c>
      <c r="E83" s="86">
        <f>IF(ISERROR(#REF!),0,#REF!)</f>
        <v>0</v>
      </c>
      <c r="I83" s="85"/>
      <c r="N83" s="63"/>
      <c r="P83" s="63"/>
      <c r="Q83" s="63"/>
    </row>
    <row r="84" spans="1:17" s="48" customFormat="1" ht="12.75" customHeight="1">
      <c r="A84" s="101" t="s">
        <v>142</v>
      </c>
      <c r="B84" s="35" t="s">
        <v>31</v>
      </c>
      <c r="C84" s="100" t="s">
        <v>16</v>
      </c>
      <c r="D84" s="56">
        <v>251.5</v>
      </c>
      <c r="E84" s="86">
        <f>IF(ISERROR(#REF!),0,#REF!)</f>
        <v>0</v>
      </c>
      <c r="H84" s="35"/>
      <c r="I84" s="85"/>
      <c r="N84" s="63"/>
      <c r="P84" s="63"/>
      <c r="Q84" s="63"/>
    </row>
    <row r="85" spans="1:17" s="48" customFormat="1" ht="12.75" customHeight="1">
      <c r="A85" s="35"/>
      <c r="B85" s="100"/>
      <c r="C85" s="35"/>
      <c r="D85" s="56"/>
      <c r="E85" s="86"/>
      <c r="I85" s="85"/>
      <c r="K85" s="65"/>
      <c r="M85" s="65"/>
      <c r="N85" s="67"/>
      <c r="O85" s="65"/>
      <c r="P85" s="63"/>
      <c r="Q85" s="63"/>
    </row>
    <row r="86" spans="1:17" s="48" customFormat="1" ht="12.75" customHeight="1">
      <c r="A86" s="35"/>
      <c r="B86" s="100"/>
      <c r="C86" s="35"/>
      <c r="D86" s="56"/>
      <c r="E86" s="86"/>
      <c r="I86" s="85"/>
      <c r="N86" s="63"/>
      <c r="P86" s="63"/>
      <c r="Q86" s="63"/>
    </row>
    <row r="87" spans="1:17" s="48" customFormat="1" ht="12.75" customHeight="1">
      <c r="A87" s="35"/>
      <c r="B87" s="100"/>
      <c r="C87" s="35"/>
      <c r="D87" s="56"/>
      <c r="E87" s="86"/>
      <c r="F87" s="35"/>
      <c r="G87" s="35"/>
      <c r="I87" s="85"/>
      <c r="N87" s="63"/>
      <c r="P87" s="63"/>
      <c r="Q87" s="63"/>
    </row>
    <row r="88" spans="1:17" s="48" customFormat="1" ht="12.75" customHeight="1">
      <c r="A88" s="35"/>
      <c r="B88" s="100"/>
      <c r="C88" s="35"/>
      <c r="D88" s="56"/>
      <c r="E88" s="86"/>
      <c r="I88" s="85"/>
      <c r="N88" s="63"/>
      <c r="P88" s="63"/>
      <c r="Q88" s="63"/>
    </row>
    <row r="89" spans="1:19" s="48" customFormat="1" ht="12.75" customHeight="1">
      <c r="A89" s="35"/>
      <c r="B89" s="100"/>
      <c r="C89" s="35"/>
      <c r="D89" s="56"/>
      <c r="E89" s="86"/>
      <c r="F89" s="35"/>
      <c r="G89" s="35"/>
      <c r="H89" s="35"/>
      <c r="I89" s="85"/>
      <c r="N89" s="63"/>
      <c r="P89" s="63"/>
      <c r="Q89" s="63"/>
      <c r="S89" s="35"/>
    </row>
    <row r="90" spans="1:17" s="48" customFormat="1" ht="12.75" customHeight="1">
      <c r="A90" s="35"/>
      <c r="B90" s="100"/>
      <c r="C90" s="35"/>
      <c r="D90" s="56"/>
      <c r="E90" s="86"/>
      <c r="I90" s="85"/>
      <c r="N90" s="63"/>
      <c r="P90" s="63"/>
      <c r="Q90" s="63"/>
    </row>
    <row r="91" spans="1:19" s="48" customFormat="1" ht="12.75" customHeight="1">
      <c r="A91" s="35"/>
      <c r="C91" s="35"/>
      <c r="D91" s="56"/>
      <c r="E91" s="86"/>
      <c r="F91" s="35"/>
      <c r="G91" s="35"/>
      <c r="H91" s="35"/>
      <c r="I91" s="85"/>
      <c r="N91" s="63"/>
      <c r="P91" s="63"/>
      <c r="Q91" s="63"/>
      <c r="S91" s="35"/>
    </row>
    <row r="92" spans="1:17" s="48" customFormat="1" ht="12.75" customHeight="1">
      <c r="A92" s="35"/>
      <c r="B92" s="100"/>
      <c r="C92" s="35"/>
      <c r="D92" s="56"/>
      <c r="E92" s="86"/>
      <c r="I92" s="85"/>
      <c r="N92" s="63"/>
      <c r="P92" s="63"/>
      <c r="Q92" s="63"/>
    </row>
    <row r="93" spans="1:17" s="48" customFormat="1" ht="12.75" customHeight="1">
      <c r="A93" s="35"/>
      <c r="B93" s="100"/>
      <c r="C93" s="35"/>
      <c r="D93" s="56"/>
      <c r="E93" s="86"/>
      <c r="I93" s="85"/>
      <c r="K93" s="35"/>
      <c r="M93" s="35"/>
      <c r="N93" s="56"/>
      <c r="O93" s="35"/>
      <c r="P93" s="63"/>
      <c r="Q93" s="63"/>
    </row>
    <row r="94" spans="1:19" s="48" customFormat="1" ht="12.75" customHeight="1">
      <c r="A94" s="101" t="s">
        <v>174</v>
      </c>
      <c r="B94" s="35" t="s">
        <v>33</v>
      </c>
      <c r="C94" s="100" t="s">
        <v>175</v>
      </c>
      <c r="D94" s="56">
        <v>224.375</v>
      </c>
      <c r="E94" s="56">
        <v>224.375</v>
      </c>
      <c r="F94" s="68">
        <f aca="true" t="shared" si="1" ref="F94:F109">VLOOKUP(H94,A$94:E$109,4,FALSE)</f>
        <v>0</v>
      </c>
      <c r="G94" s="68">
        <f aca="true" t="shared" si="2" ref="G94:G109">VLOOKUP(H94,A$94:E$109,5,FALSE)</f>
        <v>0</v>
      </c>
      <c r="H94" s="35" t="str">
        <f>CONCATENATE('E-mail Entry Form'!B10," ",'E-mail Entry Form'!D10)</f>
        <v> </v>
      </c>
      <c r="I94" s="85"/>
      <c r="K94" s="35"/>
      <c r="M94" s="35"/>
      <c r="N94" s="56"/>
      <c r="O94" s="35"/>
      <c r="P94" s="63"/>
      <c r="Q94" s="63"/>
      <c r="S94" s="35"/>
    </row>
    <row r="95" spans="1:17" s="48" customFormat="1" ht="12.75" customHeight="1">
      <c r="A95" s="101" t="s">
        <v>176</v>
      </c>
      <c r="B95" s="35" t="s">
        <v>33</v>
      </c>
      <c r="C95" s="100" t="s">
        <v>177</v>
      </c>
      <c r="D95" s="56">
        <v>238.875</v>
      </c>
      <c r="E95" s="56">
        <v>238.875</v>
      </c>
      <c r="F95" s="68">
        <f t="shared" si="1"/>
        <v>0</v>
      </c>
      <c r="G95" s="68">
        <f t="shared" si="2"/>
        <v>0</v>
      </c>
      <c r="H95" s="35" t="str">
        <f>CONCATENATE('E-mail Entry Form'!B11," ",'E-mail Entry Form'!D11)</f>
        <v> </v>
      </c>
      <c r="I95" s="85"/>
      <c r="K95" s="35"/>
      <c r="M95" s="35"/>
      <c r="N95" s="56"/>
      <c r="O95" s="35"/>
      <c r="P95" s="63"/>
      <c r="Q95" s="63"/>
    </row>
    <row r="96" spans="1:17" s="48" customFormat="1" ht="12.75" customHeight="1">
      <c r="A96" s="101" t="s">
        <v>78</v>
      </c>
      <c r="B96" s="35" t="s">
        <v>33</v>
      </c>
      <c r="C96" s="100" t="s">
        <v>124</v>
      </c>
      <c r="D96" s="56">
        <v>225.75</v>
      </c>
      <c r="E96" s="56">
        <v>225.75</v>
      </c>
      <c r="F96" s="68">
        <f t="shared" si="1"/>
        <v>0</v>
      </c>
      <c r="G96" s="68">
        <f t="shared" si="2"/>
        <v>0</v>
      </c>
      <c r="H96" s="35" t="str">
        <f>CONCATENATE('E-mail Entry Form'!B12," ",'E-mail Entry Form'!D12)</f>
        <v> </v>
      </c>
      <c r="I96" s="85"/>
      <c r="K96" s="35"/>
      <c r="M96" s="35"/>
      <c r="N96" s="56"/>
      <c r="O96" s="35"/>
      <c r="P96" s="63"/>
      <c r="Q96" s="63"/>
    </row>
    <row r="97" spans="1:19" s="48" customFormat="1" ht="12.75" customHeight="1">
      <c r="A97" s="101" t="s">
        <v>61</v>
      </c>
      <c r="B97" s="35" t="s">
        <v>33</v>
      </c>
      <c r="C97" s="100" t="s">
        <v>125</v>
      </c>
      <c r="D97" s="56">
        <v>269.5</v>
      </c>
      <c r="E97" s="56">
        <v>269.5</v>
      </c>
      <c r="F97" s="68">
        <f t="shared" si="1"/>
        <v>0</v>
      </c>
      <c r="G97" s="68">
        <f t="shared" si="2"/>
        <v>0</v>
      </c>
      <c r="H97" s="35" t="str">
        <f>CONCATENATE('E-mail Entry Form'!B13," ",'E-mail Entry Form'!D13)</f>
        <v> </v>
      </c>
      <c r="I97" s="85"/>
      <c r="K97" s="35"/>
      <c r="M97" s="35"/>
      <c r="N97" s="56"/>
      <c r="O97" s="35"/>
      <c r="P97" s="63"/>
      <c r="Q97" s="63"/>
      <c r="S97" s="35"/>
    </row>
    <row r="98" spans="1:17" s="48" customFormat="1" ht="12.75" customHeight="1">
      <c r="A98" s="101" t="s">
        <v>79</v>
      </c>
      <c r="B98" s="35" t="s">
        <v>33</v>
      </c>
      <c r="C98" s="100" t="s">
        <v>37</v>
      </c>
      <c r="D98" s="56">
        <v>216.71428571428572</v>
      </c>
      <c r="E98" s="56">
        <v>216.71428571428572</v>
      </c>
      <c r="F98" s="68">
        <f t="shared" si="1"/>
        <v>0</v>
      </c>
      <c r="G98" s="68">
        <f t="shared" si="2"/>
        <v>0</v>
      </c>
      <c r="H98" s="35" t="str">
        <f>CONCATENATE('E-mail Entry Form'!B14," ",'E-mail Entry Form'!D14)</f>
        <v> </v>
      </c>
      <c r="I98" s="85"/>
      <c r="K98" s="35"/>
      <c r="M98" s="35"/>
      <c r="N98" s="56"/>
      <c r="O98" s="35"/>
      <c r="P98" s="63"/>
      <c r="Q98" s="63"/>
    </row>
    <row r="99" spans="1:17" s="48" customFormat="1" ht="12.75" customHeight="1">
      <c r="A99" s="101" t="s">
        <v>178</v>
      </c>
      <c r="B99" s="35" t="s">
        <v>33</v>
      </c>
      <c r="C99" s="100" t="s">
        <v>175</v>
      </c>
      <c r="D99" s="56">
        <v>205.375</v>
      </c>
      <c r="E99" s="56">
        <v>205.375</v>
      </c>
      <c r="F99" s="68">
        <f t="shared" si="1"/>
        <v>0</v>
      </c>
      <c r="G99" s="68">
        <f t="shared" si="2"/>
        <v>0</v>
      </c>
      <c r="H99" s="35" t="str">
        <f>CONCATENATE('E-mail Entry Form'!B15," ",'E-mail Entry Form'!D15)</f>
        <v> </v>
      </c>
      <c r="I99" s="85"/>
      <c r="K99" s="35"/>
      <c r="M99" s="35"/>
      <c r="N99" s="56"/>
      <c r="O99" s="35"/>
      <c r="P99" s="63"/>
      <c r="Q99" s="63"/>
    </row>
    <row r="100" spans="1:17" s="48" customFormat="1" ht="15" customHeight="1">
      <c r="A100" s="101" t="s">
        <v>116</v>
      </c>
      <c r="B100" s="35" t="s">
        <v>33</v>
      </c>
      <c r="C100" s="100" t="s">
        <v>28</v>
      </c>
      <c r="D100" s="56">
        <v>266.375</v>
      </c>
      <c r="E100" s="56">
        <v>266.375</v>
      </c>
      <c r="F100" s="68">
        <f t="shared" si="1"/>
        <v>0</v>
      </c>
      <c r="G100" s="68">
        <f t="shared" si="2"/>
        <v>0</v>
      </c>
      <c r="H100" s="35" t="str">
        <f>CONCATENATE('E-mail Entry Form'!B16," ",'E-mail Entry Form'!D16)</f>
        <v> </v>
      </c>
      <c r="I100" s="85"/>
      <c r="K100" s="35"/>
      <c r="M100" s="35"/>
      <c r="N100" s="56"/>
      <c r="O100" s="35"/>
      <c r="P100" s="63"/>
      <c r="Q100" s="63"/>
    </row>
    <row r="101" spans="1:17" s="48" customFormat="1" ht="15" customHeight="1">
      <c r="A101" s="101" t="s">
        <v>81</v>
      </c>
      <c r="B101" s="35" t="s">
        <v>33</v>
      </c>
      <c r="C101" s="100" t="s">
        <v>15</v>
      </c>
      <c r="D101" s="56">
        <v>249.5</v>
      </c>
      <c r="E101" s="56">
        <v>249.5</v>
      </c>
      <c r="F101" s="68">
        <f t="shared" si="1"/>
        <v>0</v>
      </c>
      <c r="G101" s="68">
        <f t="shared" si="2"/>
        <v>0</v>
      </c>
      <c r="H101" s="35" t="str">
        <f>CONCATENATE('E-mail Entry Form'!B17," ",'E-mail Entry Form'!D17)</f>
        <v> </v>
      </c>
      <c r="I101" s="85"/>
      <c r="K101" s="35"/>
      <c r="M101" s="35"/>
      <c r="N101" s="56"/>
      <c r="O101" s="35"/>
      <c r="P101" s="63"/>
      <c r="Q101" s="63"/>
    </row>
    <row r="102" spans="1:19" s="48" customFormat="1" ht="12.75" customHeight="1">
      <c r="A102" s="101" t="s">
        <v>179</v>
      </c>
      <c r="B102" s="35" t="s">
        <v>33</v>
      </c>
      <c r="C102" s="100" t="s">
        <v>175</v>
      </c>
      <c r="D102" s="56">
        <v>228</v>
      </c>
      <c r="E102" s="56">
        <v>228</v>
      </c>
      <c r="F102" s="68">
        <f t="shared" si="1"/>
        <v>0</v>
      </c>
      <c r="G102" s="68">
        <f t="shared" si="2"/>
        <v>0</v>
      </c>
      <c r="H102" s="35" t="str">
        <f>CONCATENATE('E-mail Entry Form'!B18," ",'E-mail Entry Form'!D18)</f>
        <v> </v>
      </c>
      <c r="I102" s="85"/>
      <c r="K102" s="35"/>
      <c r="M102" s="35"/>
      <c r="N102" s="56"/>
      <c r="O102" s="35"/>
      <c r="P102" s="63"/>
      <c r="Q102" s="63"/>
      <c r="S102" s="35"/>
    </row>
    <row r="103" spans="1:17" s="48" customFormat="1" ht="15" customHeight="1">
      <c r="A103" s="101" t="s">
        <v>113</v>
      </c>
      <c r="B103" s="35" t="s">
        <v>33</v>
      </c>
      <c r="C103" s="100" t="s">
        <v>162</v>
      </c>
      <c r="D103" s="56">
        <v>274.375</v>
      </c>
      <c r="E103" s="56">
        <v>274.375</v>
      </c>
      <c r="F103" s="68" t="e">
        <f t="shared" si="1"/>
        <v>#REF!</v>
      </c>
      <c r="G103" s="68" t="e">
        <f t="shared" si="2"/>
        <v>#REF!</v>
      </c>
      <c r="H103" s="35" t="e">
        <f>CONCATENATE('E-mail Entry Form'!#REF!," ",'E-mail Entry Form'!#REF!)</f>
        <v>#REF!</v>
      </c>
      <c r="I103" s="85"/>
      <c r="K103" s="35"/>
      <c r="M103" s="35"/>
      <c r="N103" s="56"/>
      <c r="O103" s="35"/>
      <c r="P103" s="63"/>
      <c r="Q103" s="63"/>
    </row>
    <row r="104" spans="1:17" s="48" customFormat="1" ht="12.75" customHeight="1">
      <c r="A104" s="101" t="s">
        <v>87</v>
      </c>
      <c r="B104" s="35" t="s">
        <v>33</v>
      </c>
      <c r="C104" s="100" t="s">
        <v>15</v>
      </c>
      <c r="D104" s="56">
        <v>217.75</v>
      </c>
      <c r="E104" s="56">
        <v>217.75</v>
      </c>
      <c r="F104" s="68">
        <f t="shared" si="1"/>
        <v>0</v>
      </c>
      <c r="G104" s="68">
        <f t="shared" si="2"/>
        <v>0</v>
      </c>
      <c r="H104" s="35" t="str">
        <f>CONCATENATE('E-mail Entry Form'!B19," ",'E-mail Entry Form'!D19)</f>
        <v> </v>
      </c>
      <c r="I104" s="85"/>
      <c r="K104" s="35"/>
      <c r="M104" s="35"/>
      <c r="N104" s="56"/>
      <c r="O104" s="35"/>
      <c r="P104" s="63"/>
      <c r="Q104" s="63"/>
    </row>
    <row r="105" spans="1:17" s="48" customFormat="1" ht="12.75" customHeight="1">
      <c r="A105" s="101" t="s">
        <v>180</v>
      </c>
      <c r="B105" s="35" t="s">
        <v>33</v>
      </c>
      <c r="C105" s="100" t="s">
        <v>162</v>
      </c>
      <c r="D105" s="56">
        <v>231.875</v>
      </c>
      <c r="E105" s="56">
        <v>231.875</v>
      </c>
      <c r="F105" s="68">
        <f t="shared" si="1"/>
        <v>0</v>
      </c>
      <c r="G105" s="68">
        <f t="shared" si="2"/>
        <v>0</v>
      </c>
      <c r="H105" s="35" t="str">
        <f>CONCATENATE('E-mail Entry Form'!B20," ",'E-mail Entry Form'!D20)</f>
        <v> </v>
      </c>
      <c r="I105" s="85"/>
      <c r="K105" s="35"/>
      <c r="M105" s="35"/>
      <c r="N105" s="56"/>
      <c r="O105" s="35"/>
      <c r="P105" s="63"/>
      <c r="Q105" s="63"/>
    </row>
    <row r="106" spans="2:17" s="48" customFormat="1" ht="12.75" customHeight="1">
      <c r="B106" s="35"/>
      <c r="C106" s="35"/>
      <c r="D106" s="90"/>
      <c r="E106" s="91"/>
      <c r="F106" s="68">
        <f t="shared" si="1"/>
        <v>0</v>
      </c>
      <c r="G106" s="68">
        <f t="shared" si="2"/>
        <v>0</v>
      </c>
      <c r="H106" s="35" t="str">
        <f>CONCATENATE('E-mail Entry Form'!B21," ",'E-mail Entry Form'!D21)</f>
        <v> </v>
      </c>
      <c r="I106" s="85"/>
      <c r="K106" s="35"/>
      <c r="M106" s="35"/>
      <c r="N106" s="56"/>
      <c r="O106" s="35"/>
      <c r="P106" s="63"/>
      <c r="Q106" s="63"/>
    </row>
    <row r="107" spans="2:17" s="48" customFormat="1" ht="12.75" customHeight="1">
      <c r="B107" s="35"/>
      <c r="C107" s="35"/>
      <c r="D107" s="90"/>
      <c r="E107" s="91"/>
      <c r="F107" s="68">
        <f t="shared" si="1"/>
        <v>0</v>
      </c>
      <c r="G107" s="68">
        <f t="shared" si="2"/>
        <v>0</v>
      </c>
      <c r="H107" s="35" t="str">
        <f>CONCATENATE('E-mail Entry Form'!B22," ",'E-mail Entry Form'!D22)</f>
        <v> </v>
      </c>
      <c r="I107" s="85"/>
      <c r="K107" s="35"/>
      <c r="M107" s="35"/>
      <c r="N107" s="56"/>
      <c r="O107" s="35"/>
      <c r="P107" s="63"/>
      <c r="Q107" s="63"/>
    </row>
    <row r="108" spans="2:17" s="48" customFormat="1" ht="12.75" customHeight="1">
      <c r="B108" s="62"/>
      <c r="C108" s="62"/>
      <c r="D108" s="90"/>
      <c r="E108" s="91"/>
      <c r="F108" s="68">
        <f t="shared" si="1"/>
        <v>0</v>
      </c>
      <c r="G108" s="68">
        <f t="shared" si="2"/>
        <v>0</v>
      </c>
      <c r="H108" s="35" t="str">
        <f>CONCATENATE('E-mail Entry Form'!B23," ",'E-mail Entry Form'!D23)</f>
        <v> </v>
      </c>
      <c r="I108" s="85"/>
      <c r="K108" s="35"/>
      <c r="M108" s="35"/>
      <c r="N108" s="56"/>
      <c r="O108" s="35"/>
      <c r="P108" s="63"/>
      <c r="Q108" s="63"/>
    </row>
    <row r="109" spans="1:17" s="48" customFormat="1" ht="12.75" customHeight="1">
      <c r="A109" s="48" t="s">
        <v>118</v>
      </c>
      <c r="B109" s="35"/>
      <c r="C109" s="35"/>
      <c r="D109" s="86"/>
      <c r="E109" s="86"/>
      <c r="F109" s="68">
        <f t="shared" si="1"/>
        <v>0</v>
      </c>
      <c r="G109" s="68">
        <f t="shared" si="2"/>
        <v>0</v>
      </c>
      <c r="H109" s="35" t="str">
        <f>CONCATENATE('E-mail Entry Form'!B24," ",'E-mail Entry Form'!D24)</f>
        <v> </v>
      </c>
      <c r="I109" s="85"/>
      <c r="K109" s="35"/>
      <c r="M109" s="35"/>
      <c r="N109" s="56"/>
      <c r="O109" s="35"/>
      <c r="P109" s="63"/>
      <c r="Q109" s="63"/>
    </row>
    <row r="110" spans="1:19" s="48" customFormat="1" ht="12.75" customHeight="1">
      <c r="A110" s="101" t="s">
        <v>119</v>
      </c>
      <c r="B110" s="35" t="s">
        <v>32</v>
      </c>
      <c r="C110" s="100" t="s">
        <v>106</v>
      </c>
      <c r="D110" s="56">
        <v>289.25</v>
      </c>
      <c r="E110" s="86">
        <f>IF(ISERROR(#REF!),0,#REF!)</f>
        <v>0</v>
      </c>
      <c r="F110" s="68" t="e">
        <f aca="true" t="shared" si="3" ref="F110:F125">VLOOKUP(H110,A$110:E$145,4,FALSE)</f>
        <v>#N/A</v>
      </c>
      <c r="G110" s="68" t="e">
        <f aca="true" t="shared" si="4" ref="G110:G125">VLOOKUP(H110,A$110:E$145,14,FALSE)</f>
        <v>#N/A</v>
      </c>
      <c r="H110" s="35" t="str">
        <f>CONCATENATE('E-mail Entry Form'!B29," ",'E-mail Entry Form'!D29)</f>
        <v> </v>
      </c>
      <c r="I110" s="85"/>
      <c r="K110" s="35"/>
      <c r="M110" s="35"/>
      <c r="N110" s="56"/>
      <c r="O110" s="35"/>
      <c r="P110" s="63"/>
      <c r="Q110" s="63"/>
      <c r="S110" s="35"/>
    </row>
    <row r="111" spans="1:19" s="48" customFormat="1" ht="12.75" customHeight="1">
      <c r="A111" s="101" t="s">
        <v>181</v>
      </c>
      <c r="B111" s="35" t="s">
        <v>32</v>
      </c>
      <c r="C111" s="100" t="s">
        <v>128</v>
      </c>
      <c r="D111" s="56">
        <v>242.75</v>
      </c>
      <c r="E111" s="86">
        <f>IF(ISERROR(#REF!),0,#REF!)</f>
        <v>0</v>
      </c>
      <c r="F111" s="68" t="e">
        <f t="shared" si="3"/>
        <v>#N/A</v>
      </c>
      <c r="G111" s="68" t="e">
        <f t="shared" si="4"/>
        <v>#N/A</v>
      </c>
      <c r="H111" s="35" t="str">
        <f>CONCATENATE('E-mail Entry Form'!B30," ",'E-mail Entry Form'!D30)</f>
        <v> </v>
      </c>
      <c r="I111" s="85"/>
      <c r="K111" s="35"/>
      <c r="M111" s="35"/>
      <c r="N111" s="56"/>
      <c r="O111" s="35"/>
      <c r="P111" s="63"/>
      <c r="Q111" s="63"/>
      <c r="S111" s="35"/>
    </row>
    <row r="112" spans="1:18" s="48" customFormat="1" ht="12.75" customHeight="1">
      <c r="A112" s="101" t="s">
        <v>47</v>
      </c>
      <c r="B112" s="35" t="s">
        <v>32</v>
      </c>
      <c r="C112" s="100" t="s">
        <v>128</v>
      </c>
      <c r="D112" s="56">
        <v>281.125</v>
      </c>
      <c r="E112" s="86">
        <f>IF(ISERROR(#REF!),0,#REF!)</f>
        <v>0</v>
      </c>
      <c r="F112" s="68" t="e">
        <f t="shared" si="3"/>
        <v>#N/A</v>
      </c>
      <c r="G112" s="68" t="e">
        <f t="shared" si="4"/>
        <v>#N/A</v>
      </c>
      <c r="H112" s="35" t="str">
        <f>CONCATENATE('E-mail Entry Form'!B31," ",'E-mail Entry Form'!D31)</f>
        <v> </v>
      </c>
      <c r="I112" s="85"/>
      <c r="J112" s="35"/>
      <c r="K112" s="35"/>
      <c r="M112" s="35"/>
      <c r="N112" s="56"/>
      <c r="O112" s="35"/>
      <c r="P112" s="56"/>
      <c r="Q112" s="56"/>
      <c r="R112" s="35"/>
    </row>
    <row r="113" spans="1:17" s="48" customFormat="1" ht="12.75" customHeight="1">
      <c r="A113" s="101" t="s">
        <v>182</v>
      </c>
      <c r="B113" s="35" t="s">
        <v>32</v>
      </c>
      <c r="C113" s="100" t="s">
        <v>157</v>
      </c>
      <c r="D113" s="56">
        <v>277</v>
      </c>
      <c r="E113" s="86">
        <f>IF(ISERROR(#REF!),0,#REF!)</f>
        <v>0</v>
      </c>
      <c r="F113" s="68" t="e">
        <f t="shared" si="3"/>
        <v>#N/A</v>
      </c>
      <c r="G113" s="68" t="e">
        <f t="shared" si="4"/>
        <v>#N/A</v>
      </c>
      <c r="H113" s="35" t="str">
        <f>CONCATENATE('E-mail Entry Form'!B32," ",'E-mail Entry Form'!D32)</f>
        <v> </v>
      </c>
      <c r="I113" s="85"/>
      <c r="J113" s="35"/>
      <c r="K113" s="35"/>
      <c r="M113" s="35"/>
      <c r="N113" s="56"/>
      <c r="O113" s="35"/>
      <c r="P113" s="56"/>
      <c r="Q113" s="56"/>
    </row>
    <row r="114" spans="1:17" s="48" customFormat="1" ht="12.75" customHeight="1">
      <c r="A114" s="101" t="s">
        <v>183</v>
      </c>
      <c r="B114" s="35" t="s">
        <v>32</v>
      </c>
      <c r="C114" s="100" t="s">
        <v>157</v>
      </c>
      <c r="D114" s="56">
        <v>290.25</v>
      </c>
      <c r="E114" s="86">
        <f>IF(ISERROR(#REF!),0,#REF!)</f>
        <v>0</v>
      </c>
      <c r="F114" s="68" t="e">
        <f t="shared" si="3"/>
        <v>#REF!</v>
      </c>
      <c r="G114" s="68" t="e">
        <f t="shared" si="4"/>
        <v>#REF!</v>
      </c>
      <c r="H114" s="35" t="e">
        <f>CONCATENATE('E-mail Entry Form'!#REF!," ",'E-mail Entry Form'!#REF!)</f>
        <v>#REF!</v>
      </c>
      <c r="I114" s="85"/>
      <c r="J114" s="35"/>
      <c r="K114" s="35"/>
      <c r="M114" s="35"/>
      <c r="N114" s="56"/>
      <c r="O114" s="35"/>
      <c r="P114" s="56"/>
      <c r="Q114" s="56"/>
    </row>
    <row r="115" spans="1:19" s="48" customFormat="1" ht="12.75" customHeight="1">
      <c r="A115" s="101" t="s">
        <v>184</v>
      </c>
      <c r="B115" s="35" t="s">
        <v>32</v>
      </c>
      <c r="C115" s="100" t="s">
        <v>106</v>
      </c>
      <c r="D115" s="56">
        <v>256.75</v>
      </c>
      <c r="E115" s="86">
        <f>IF(ISERROR(#REF!),0,#REF!)</f>
        <v>0</v>
      </c>
      <c r="F115" s="68" t="e">
        <f t="shared" si="3"/>
        <v>#N/A</v>
      </c>
      <c r="G115" s="68" t="e">
        <f t="shared" si="4"/>
        <v>#N/A</v>
      </c>
      <c r="H115" s="35" t="str">
        <f>CONCATENATE('E-mail Entry Form'!B33," ",'E-mail Entry Form'!D33)</f>
        <v> </v>
      </c>
      <c r="I115" s="85"/>
      <c r="K115" s="35"/>
      <c r="M115" s="35"/>
      <c r="N115" s="56"/>
      <c r="O115" s="35"/>
      <c r="P115" s="63"/>
      <c r="Q115" s="63"/>
      <c r="S115" s="35"/>
    </row>
    <row r="116" spans="1:19" s="48" customFormat="1" ht="12.75" customHeight="1">
      <c r="A116" s="101" t="s">
        <v>122</v>
      </c>
      <c r="B116" s="35" t="s">
        <v>32</v>
      </c>
      <c r="C116" s="100" t="s">
        <v>16</v>
      </c>
      <c r="D116" s="56">
        <v>276.25</v>
      </c>
      <c r="E116" s="86">
        <f>IF(ISERROR(#REF!),0,#REF!)</f>
        <v>0</v>
      </c>
      <c r="F116" s="68" t="e">
        <f t="shared" si="3"/>
        <v>#N/A</v>
      </c>
      <c r="G116" s="68" t="e">
        <f t="shared" si="4"/>
        <v>#N/A</v>
      </c>
      <c r="H116" s="35" t="str">
        <f>CONCATENATE('E-mail Entry Form'!B34," ",'E-mail Entry Form'!D34)</f>
        <v> </v>
      </c>
      <c r="I116" s="85"/>
      <c r="K116" s="35"/>
      <c r="M116" s="35"/>
      <c r="N116" s="56"/>
      <c r="O116" s="35"/>
      <c r="P116" s="63"/>
      <c r="Q116" s="63"/>
      <c r="S116" s="35"/>
    </row>
    <row r="117" spans="1:19" s="48" customFormat="1" ht="12.75" customHeight="1">
      <c r="A117" s="101" t="s">
        <v>143</v>
      </c>
      <c r="B117" s="35" t="s">
        <v>32</v>
      </c>
      <c r="C117" s="100" t="s">
        <v>18</v>
      </c>
      <c r="D117" s="56">
        <v>218.625</v>
      </c>
      <c r="E117" s="86">
        <f>IF(ISERROR(#REF!),0,#REF!)</f>
        <v>0</v>
      </c>
      <c r="F117" s="68" t="e">
        <f t="shared" si="3"/>
        <v>#N/A</v>
      </c>
      <c r="G117" s="68" t="e">
        <f t="shared" si="4"/>
        <v>#N/A</v>
      </c>
      <c r="H117" s="35" t="str">
        <f>CONCATENATE('E-mail Entry Form'!B35," ",'E-mail Entry Form'!D35)</f>
        <v> </v>
      </c>
      <c r="I117" s="85"/>
      <c r="K117" s="35"/>
      <c r="M117" s="35"/>
      <c r="N117" s="56"/>
      <c r="O117" s="35"/>
      <c r="P117" s="63"/>
      <c r="Q117" s="63"/>
      <c r="S117" s="35"/>
    </row>
    <row r="118" spans="1:17" s="48" customFormat="1" ht="12.75" customHeight="1">
      <c r="A118" s="101" t="s">
        <v>76</v>
      </c>
      <c r="B118" s="35" t="s">
        <v>32</v>
      </c>
      <c r="C118" s="100" t="s">
        <v>29</v>
      </c>
      <c r="D118" s="56">
        <v>181</v>
      </c>
      <c r="E118" s="86">
        <f>IF(ISERROR(#REF!),0,#REF!)</f>
        <v>0</v>
      </c>
      <c r="F118" s="68" t="e">
        <f t="shared" si="3"/>
        <v>#N/A</v>
      </c>
      <c r="G118" s="68" t="e">
        <f t="shared" si="4"/>
        <v>#N/A</v>
      </c>
      <c r="H118" s="35" t="str">
        <f>CONCATENATE('E-mail Entry Form'!B36," ",'E-mail Entry Form'!D36)</f>
        <v> </v>
      </c>
      <c r="I118" s="85"/>
      <c r="J118" s="35"/>
      <c r="K118" s="35"/>
      <c r="M118" s="35"/>
      <c r="N118" s="56"/>
      <c r="O118" s="35"/>
      <c r="P118" s="56"/>
      <c r="Q118" s="56"/>
    </row>
    <row r="119" spans="1:19" s="48" customFormat="1" ht="15">
      <c r="A119" s="101" t="s">
        <v>144</v>
      </c>
      <c r="B119" s="35" t="s">
        <v>32</v>
      </c>
      <c r="C119" s="100" t="s">
        <v>16</v>
      </c>
      <c r="D119" s="56">
        <v>213.3</v>
      </c>
      <c r="E119" s="86">
        <f>IF(ISERROR(#REF!),0,#REF!)</f>
        <v>0</v>
      </c>
      <c r="F119" s="68" t="e">
        <f t="shared" si="3"/>
        <v>#N/A</v>
      </c>
      <c r="G119" s="68" t="e">
        <f t="shared" si="4"/>
        <v>#N/A</v>
      </c>
      <c r="H119" s="35" t="str">
        <f>CONCATENATE('E-mail Entry Form'!B37," ",'E-mail Entry Form'!D37)</f>
        <v> </v>
      </c>
      <c r="I119" s="85"/>
      <c r="K119" s="35"/>
      <c r="M119" s="35"/>
      <c r="N119" s="56"/>
      <c r="O119" s="35"/>
      <c r="P119" s="63"/>
      <c r="Q119" s="35"/>
      <c r="R119" s="35"/>
      <c r="S119" s="35"/>
    </row>
    <row r="120" spans="1:17" s="48" customFormat="1" ht="12.75" customHeight="1">
      <c r="A120" s="101" t="s">
        <v>48</v>
      </c>
      <c r="B120" s="35" t="s">
        <v>32</v>
      </c>
      <c r="C120" s="100" t="s">
        <v>15</v>
      </c>
      <c r="D120" s="56">
        <v>232.25</v>
      </c>
      <c r="E120" s="86">
        <f>IF(ISERROR(#REF!),0,#REF!)</f>
        <v>0</v>
      </c>
      <c r="F120" s="68" t="e">
        <f t="shared" si="3"/>
        <v>#N/A</v>
      </c>
      <c r="G120" s="68" t="e">
        <f t="shared" si="4"/>
        <v>#N/A</v>
      </c>
      <c r="H120" s="35" t="str">
        <f>CONCATENATE('E-mail Entry Form'!B38," ",'E-mail Entry Form'!D38)</f>
        <v> </v>
      </c>
      <c r="I120" s="85"/>
      <c r="J120" s="35"/>
      <c r="K120" s="35"/>
      <c r="M120" s="35"/>
      <c r="N120" s="56"/>
      <c r="O120" s="35"/>
      <c r="P120" s="56"/>
      <c r="Q120" s="56"/>
    </row>
    <row r="121" spans="1:19" s="48" customFormat="1" ht="15">
      <c r="A121" s="101" t="s">
        <v>49</v>
      </c>
      <c r="B121" s="35" t="s">
        <v>32</v>
      </c>
      <c r="C121" s="100" t="s">
        <v>15</v>
      </c>
      <c r="D121" s="56">
        <v>279.875</v>
      </c>
      <c r="E121" s="86">
        <f>IF(ISERROR(#REF!),0,#REF!)</f>
        <v>0</v>
      </c>
      <c r="F121" s="68" t="e">
        <f t="shared" si="3"/>
        <v>#N/A</v>
      </c>
      <c r="G121" s="68" t="e">
        <f t="shared" si="4"/>
        <v>#N/A</v>
      </c>
      <c r="H121" s="35" t="str">
        <f>CONCATENATE('E-mail Entry Form'!B39," ",'E-mail Entry Form'!D39)</f>
        <v> </v>
      </c>
      <c r="I121" s="85"/>
      <c r="K121" s="35"/>
      <c r="M121" s="35"/>
      <c r="N121" s="56"/>
      <c r="O121" s="35"/>
      <c r="P121" s="63"/>
      <c r="Q121" s="35"/>
      <c r="R121" s="35"/>
      <c r="S121" s="35"/>
    </row>
    <row r="122" spans="1:19" s="48" customFormat="1" ht="12.75" customHeight="1">
      <c r="A122" s="101" t="s">
        <v>185</v>
      </c>
      <c r="B122" s="35" t="s">
        <v>32</v>
      </c>
      <c r="C122" s="100" t="s">
        <v>124</v>
      </c>
      <c r="D122" s="56">
        <v>208.625</v>
      </c>
      <c r="E122" s="86">
        <f>IF(ISERROR(#REF!),0,#REF!)</f>
        <v>0</v>
      </c>
      <c r="F122" s="68" t="e">
        <f t="shared" si="3"/>
        <v>#N/A</v>
      </c>
      <c r="G122" s="68" t="e">
        <f t="shared" si="4"/>
        <v>#N/A</v>
      </c>
      <c r="H122" s="35" t="str">
        <f>CONCATENATE('E-mail Entry Form'!B40," ",'E-mail Entry Form'!D40)</f>
        <v> </v>
      </c>
      <c r="I122" s="85"/>
      <c r="K122" s="35"/>
      <c r="M122" s="35"/>
      <c r="N122" s="56"/>
      <c r="O122" s="35"/>
      <c r="P122" s="63"/>
      <c r="Q122" s="35"/>
      <c r="R122" s="35"/>
      <c r="S122" s="35"/>
    </row>
    <row r="123" spans="1:17" s="48" customFormat="1" ht="12.75" customHeight="1">
      <c r="A123" s="101" t="s">
        <v>50</v>
      </c>
      <c r="B123" s="35" t="s">
        <v>32</v>
      </c>
      <c r="C123" s="100" t="s">
        <v>18</v>
      </c>
      <c r="D123" s="56">
        <v>216.25</v>
      </c>
      <c r="E123" s="86">
        <f>IF(ISERROR(#REF!),0,#REF!)</f>
        <v>0</v>
      </c>
      <c r="F123" s="68" t="e">
        <f t="shared" si="3"/>
        <v>#N/A</v>
      </c>
      <c r="G123" s="68" t="e">
        <f t="shared" si="4"/>
        <v>#N/A</v>
      </c>
      <c r="H123" s="35" t="str">
        <f>CONCATENATE('E-mail Entry Form'!B41," ",'E-mail Entry Form'!D41)</f>
        <v> </v>
      </c>
      <c r="I123" s="85"/>
      <c r="J123" s="35"/>
      <c r="K123" s="35"/>
      <c r="M123" s="35"/>
      <c r="N123" s="56"/>
      <c r="O123" s="35"/>
      <c r="P123" s="56"/>
      <c r="Q123" s="56"/>
    </row>
    <row r="124" spans="1:17" s="48" customFormat="1" ht="12.75" customHeight="1">
      <c r="A124" s="101" t="s">
        <v>145</v>
      </c>
      <c r="B124" s="35" t="s">
        <v>32</v>
      </c>
      <c r="C124" s="100" t="s">
        <v>16</v>
      </c>
      <c r="D124" s="56">
        <v>236.125</v>
      </c>
      <c r="E124" s="86">
        <f>IF(ISERROR(#REF!),0,#REF!)</f>
        <v>0</v>
      </c>
      <c r="F124" s="68" t="e">
        <f t="shared" si="3"/>
        <v>#N/A</v>
      </c>
      <c r="G124" s="68" t="e">
        <f t="shared" si="4"/>
        <v>#N/A</v>
      </c>
      <c r="H124" s="35" t="str">
        <f>CONCATENATE('E-mail Entry Form'!B42," ",'E-mail Entry Form'!D42)</f>
        <v> </v>
      </c>
      <c r="I124" s="85"/>
      <c r="J124" s="35"/>
      <c r="K124" s="35"/>
      <c r="M124" s="35"/>
      <c r="N124" s="56"/>
      <c r="O124" s="35"/>
      <c r="P124" s="56"/>
      <c r="Q124" s="56"/>
    </row>
    <row r="125" spans="1:19" s="48" customFormat="1" ht="12.75" customHeight="1">
      <c r="A125" s="101" t="s">
        <v>146</v>
      </c>
      <c r="B125" s="35" t="s">
        <v>32</v>
      </c>
      <c r="C125" s="100" t="s">
        <v>29</v>
      </c>
      <c r="D125" s="56">
        <v>235.375</v>
      </c>
      <c r="E125" s="86">
        <f>IF(ISERROR(#REF!),0,#REF!)</f>
        <v>0</v>
      </c>
      <c r="F125" s="68" t="e">
        <f t="shared" si="3"/>
        <v>#N/A</v>
      </c>
      <c r="G125" s="68" t="e">
        <f t="shared" si="4"/>
        <v>#N/A</v>
      </c>
      <c r="H125" s="35" t="str">
        <f>CONCATENATE('E-mail Entry Form'!B43," ",'E-mail Entry Form'!D43)</f>
        <v> </v>
      </c>
      <c r="I125" s="85"/>
      <c r="K125" s="35"/>
      <c r="M125" s="35"/>
      <c r="N125" s="56"/>
      <c r="O125" s="35"/>
      <c r="P125" s="63"/>
      <c r="Q125" s="35"/>
      <c r="R125" s="35"/>
      <c r="S125" s="35"/>
    </row>
    <row r="126" spans="1:19" s="48" customFormat="1" ht="15">
      <c r="A126" s="101" t="s">
        <v>51</v>
      </c>
      <c r="B126" s="35" t="s">
        <v>32</v>
      </c>
      <c r="C126" s="100" t="s">
        <v>20</v>
      </c>
      <c r="D126" s="56">
        <v>276.875</v>
      </c>
      <c r="E126" s="86">
        <f>IF(ISERROR(#REF!),0,#REF!)</f>
        <v>0</v>
      </c>
      <c r="F126" s="68"/>
      <c r="G126" s="68"/>
      <c r="H126" s="35"/>
      <c r="I126" s="85"/>
      <c r="K126" s="35"/>
      <c r="M126" s="35"/>
      <c r="N126" s="56"/>
      <c r="O126" s="35"/>
      <c r="P126" s="63"/>
      <c r="Q126" s="35"/>
      <c r="R126" s="35"/>
      <c r="S126" s="35"/>
    </row>
    <row r="127" spans="1:19" s="48" customFormat="1" ht="12.75" customHeight="1">
      <c r="A127" s="101" t="s">
        <v>84</v>
      </c>
      <c r="B127" s="35" t="s">
        <v>32</v>
      </c>
      <c r="C127" s="100" t="s">
        <v>127</v>
      </c>
      <c r="D127" s="56">
        <v>245.625</v>
      </c>
      <c r="E127" s="86">
        <f>IF(ISERROR(#REF!),0,#REF!)</f>
        <v>0</v>
      </c>
      <c r="F127" s="68"/>
      <c r="G127" s="68"/>
      <c r="H127" s="35"/>
      <c r="I127" s="85"/>
      <c r="K127" s="35"/>
      <c r="M127" s="35"/>
      <c r="N127" s="56"/>
      <c r="O127" s="35"/>
      <c r="P127" s="63"/>
      <c r="Q127" s="35"/>
      <c r="R127" s="35"/>
      <c r="S127" s="35"/>
    </row>
    <row r="128" spans="1:17" ht="15">
      <c r="A128" s="101" t="s">
        <v>52</v>
      </c>
      <c r="B128" s="35" t="s">
        <v>32</v>
      </c>
      <c r="C128" s="100" t="s">
        <v>127</v>
      </c>
      <c r="D128" s="56">
        <v>227.5</v>
      </c>
      <c r="E128" s="86">
        <f>IF(ISERROR(#REF!),0,#REF!)</f>
        <v>0</v>
      </c>
      <c r="F128" s="68"/>
      <c r="G128" s="68"/>
      <c r="I128" s="85"/>
      <c r="J128" s="48"/>
      <c r="L128" s="48"/>
      <c r="P128" s="63"/>
      <c r="Q128" s="35"/>
    </row>
    <row r="129" spans="1:19" s="48" customFormat="1" ht="12.75" customHeight="1">
      <c r="A129" s="101" t="s">
        <v>186</v>
      </c>
      <c r="B129" s="35" t="s">
        <v>32</v>
      </c>
      <c r="C129" s="100" t="s">
        <v>37</v>
      </c>
      <c r="D129" s="56">
        <v>178.5</v>
      </c>
      <c r="E129" s="86">
        <f>IF(ISERROR(#REF!),0,#REF!)</f>
        <v>0</v>
      </c>
      <c r="F129" s="68"/>
      <c r="G129" s="68"/>
      <c r="H129" s="35"/>
      <c r="I129" s="85"/>
      <c r="K129" s="35"/>
      <c r="M129" s="35"/>
      <c r="N129" s="56"/>
      <c r="O129" s="35"/>
      <c r="P129" s="63"/>
      <c r="Q129" s="35"/>
      <c r="R129" s="35"/>
      <c r="S129" s="35"/>
    </row>
    <row r="130" spans="1:19" s="48" customFormat="1" ht="15">
      <c r="A130" s="101" t="s">
        <v>120</v>
      </c>
      <c r="B130" s="35" t="s">
        <v>32</v>
      </c>
      <c r="C130" s="100" t="s">
        <v>18</v>
      </c>
      <c r="D130" s="56">
        <v>259.75</v>
      </c>
      <c r="E130" s="86">
        <f>IF(ISERROR(#REF!),0,#REF!)</f>
        <v>0</v>
      </c>
      <c r="F130" s="68"/>
      <c r="G130" s="68"/>
      <c r="H130" s="35"/>
      <c r="I130" s="85"/>
      <c r="K130" s="35"/>
      <c r="M130" s="35"/>
      <c r="N130" s="56"/>
      <c r="O130" s="35"/>
      <c r="P130" s="63"/>
      <c r="Q130" s="35"/>
      <c r="R130" s="35"/>
      <c r="S130" s="35"/>
    </row>
    <row r="131" spans="1:17" s="48" customFormat="1" ht="12.75" customHeight="1">
      <c r="A131" s="101" t="s">
        <v>187</v>
      </c>
      <c r="B131" s="35" t="s">
        <v>32</v>
      </c>
      <c r="C131" s="100" t="s">
        <v>128</v>
      </c>
      <c r="D131" s="56">
        <v>269.875</v>
      </c>
      <c r="E131" s="86">
        <f>IF(ISERROR(#REF!),0,#REF!)</f>
        <v>0</v>
      </c>
      <c r="F131" s="68"/>
      <c r="G131" s="68"/>
      <c r="H131" s="35"/>
      <c r="I131" s="85"/>
      <c r="J131" s="35"/>
      <c r="K131" s="35"/>
      <c r="M131" s="35"/>
      <c r="N131" s="56"/>
      <c r="O131" s="35"/>
      <c r="P131" s="56"/>
      <c r="Q131" s="56"/>
    </row>
    <row r="132" spans="1:17" s="48" customFormat="1" ht="12.75" customHeight="1">
      <c r="A132" s="101" t="s">
        <v>53</v>
      </c>
      <c r="B132" s="35" t="s">
        <v>32</v>
      </c>
      <c r="C132" s="100" t="s">
        <v>15</v>
      </c>
      <c r="D132" s="56">
        <v>282.5</v>
      </c>
      <c r="E132" s="86">
        <f>IF(ISERROR(#REF!),0,#REF!)</f>
        <v>0</v>
      </c>
      <c r="F132" s="68"/>
      <c r="G132" s="68"/>
      <c r="H132" s="35"/>
      <c r="I132" s="85"/>
      <c r="J132" s="35"/>
      <c r="K132" s="35"/>
      <c r="M132" s="35"/>
      <c r="N132" s="56"/>
      <c r="O132" s="35"/>
      <c r="P132" s="56"/>
      <c r="Q132" s="56"/>
    </row>
    <row r="133" spans="1:19" s="48" customFormat="1" ht="15">
      <c r="A133" s="101" t="s">
        <v>188</v>
      </c>
      <c r="B133" s="35" t="s">
        <v>32</v>
      </c>
      <c r="C133" s="100" t="s">
        <v>189</v>
      </c>
      <c r="D133" s="56">
        <v>234.25</v>
      </c>
      <c r="E133" s="86">
        <f>IF(ISERROR(#REF!),0,#REF!)</f>
        <v>0</v>
      </c>
      <c r="F133" s="68"/>
      <c r="G133" s="68"/>
      <c r="H133" s="35"/>
      <c r="I133" s="85"/>
      <c r="K133" s="35"/>
      <c r="M133" s="35"/>
      <c r="N133" s="56"/>
      <c r="O133" s="35"/>
      <c r="P133" s="63"/>
      <c r="Q133" s="35"/>
      <c r="R133" s="35"/>
      <c r="S133" s="35"/>
    </row>
    <row r="134" spans="1:17" s="48" customFormat="1" ht="12.75" customHeight="1">
      <c r="A134" s="101" t="s">
        <v>54</v>
      </c>
      <c r="B134" s="35" t="s">
        <v>32</v>
      </c>
      <c r="C134" s="100" t="s">
        <v>37</v>
      </c>
      <c r="D134" s="56">
        <v>237.25</v>
      </c>
      <c r="E134" s="86">
        <f>IF(ISERROR(#REF!),0,#REF!)</f>
        <v>0</v>
      </c>
      <c r="F134" s="68"/>
      <c r="G134" s="68"/>
      <c r="H134" s="35"/>
      <c r="I134" s="85"/>
      <c r="J134" s="35"/>
      <c r="K134" s="35"/>
      <c r="M134" s="35"/>
      <c r="N134" s="56"/>
      <c r="O134" s="35"/>
      <c r="P134" s="56"/>
      <c r="Q134" s="56"/>
    </row>
    <row r="135" spans="1:17" s="48" customFormat="1" ht="12.75" customHeight="1">
      <c r="A135" s="101" t="s">
        <v>190</v>
      </c>
      <c r="B135" s="35" t="s">
        <v>32</v>
      </c>
      <c r="C135" s="100" t="s">
        <v>157</v>
      </c>
      <c r="D135" s="56">
        <v>286.875</v>
      </c>
      <c r="E135" s="86">
        <f>IF(ISERROR(#REF!),0,#REF!)</f>
        <v>0</v>
      </c>
      <c r="F135" s="68"/>
      <c r="G135" s="68"/>
      <c r="H135" s="35"/>
      <c r="I135" s="85"/>
      <c r="J135" s="35"/>
      <c r="K135" s="35"/>
      <c r="M135" s="35"/>
      <c r="N135" s="56"/>
      <c r="O135" s="35"/>
      <c r="P135" s="56"/>
      <c r="Q135" s="56"/>
    </row>
    <row r="136" spans="1:17" s="48" customFormat="1" ht="12.75" customHeight="1">
      <c r="A136" s="101" t="s">
        <v>147</v>
      </c>
      <c r="B136" s="35" t="s">
        <v>32</v>
      </c>
      <c r="C136" s="100" t="s">
        <v>17</v>
      </c>
      <c r="D136" s="56">
        <v>193.375</v>
      </c>
      <c r="E136" s="86"/>
      <c r="F136" s="68"/>
      <c r="G136" s="68"/>
      <c r="H136" s="35"/>
      <c r="I136" s="85"/>
      <c r="J136" s="35"/>
      <c r="K136" s="35"/>
      <c r="M136" s="35"/>
      <c r="N136" s="56"/>
      <c r="O136" s="35"/>
      <c r="P136" s="56"/>
      <c r="Q136" s="56"/>
    </row>
    <row r="137" spans="1:19" s="48" customFormat="1" ht="12.75" customHeight="1">
      <c r="A137" s="101" t="s">
        <v>191</v>
      </c>
      <c r="B137" s="35" t="s">
        <v>32</v>
      </c>
      <c r="C137" s="100" t="s">
        <v>106</v>
      </c>
      <c r="D137" s="56">
        <v>270</v>
      </c>
      <c r="E137" s="86">
        <f>IF(ISERROR(#REF!),0,#REF!)</f>
        <v>0</v>
      </c>
      <c r="F137" s="68"/>
      <c r="G137" s="68"/>
      <c r="H137" s="35"/>
      <c r="I137" s="85"/>
      <c r="K137" s="35"/>
      <c r="M137" s="35"/>
      <c r="N137" s="56"/>
      <c r="O137" s="35"/>
      <c r="P137" s="63"/>
      <c r="Q137" s="35"/>
      <c r="R137" s="35"/>
      <c r="S137" s="35"/>
    </row>
    <row r="138" spans="1:17" s="48" customFormat="1" ht="12.75" customHeight="1">
      <c r="A138" s="101" t="s">
        <v>121</v>
      </c>
      <c r="B138" s="35" t="s">
        <v>32</v>
      </c>
      <c r="C138" s="100" t="s">
        <v>106</v>
      </c>
      <c r="D138" s="56">
        <v>279.5</v>
      </c>
      <c r="E138" s="86">
        <f>IF(ISERROR(#REF!),0,#REF!)</f>
        <v>0</v>
      </c>
      <c r="F138" s="68"/>
      <c r="G138" s="68"/>
      <c r="H138" s="35"/>
      <c r="I138" s="85"/>
      <c r="J138" s="35"/>
      <c r="K138" s="35"/>
      <c r="M138" s="35"/>
      <c r="N138" s="56"/>
      <c r="O138" s="35"/>
      <c r="P138" s="56"/>
      <c r="Q138" s="56"/>
    </row>
    <row r="139" spans="1:17" s="48" customFormat="1" ht="12.75" customHeight="1">
      <c r="A139" s="101" t="s">
        <v>192</v>
      </c>
      <c r="B139" s="35" t="s">
        <v>32</v>
      </c>
      <c r="C139" s="100" t="s">
        <v>106</v>
      </c>
      <c r="D139" s="56">
        <v>252.875</v>
      </c>
      <c r="E139" s="86">
        <f>IF(ISERROR(#REF!),0,#REF!)</f>
        <v>0</v>
      </c>
      <c r="F139" s="68"/>
      <c r="G139" s="68"/>
      <c r="H139" s="35"/>
      <c r="I139" s="85"/>
      <c r="J139" s="35"/>
      <c r="K139" s="35"/>
      <c r="M139" s="35"/>
      <c r="N139" s="56"/>
      <c r="O139" s="35"/>
      <c r="P139" s="56"/>
      <c r="Q139" s="56"/>
    </row>
    <row r="140" spans="1:19" s="48" customFormat="1" ht="12.75" customHeight="1">
      <c r="A140" s="101" t="s">
        <v>167</v>
      </c>
      <c r="B140" s="35" t="s">
        <v>32</v>
      </c>
      <c r="C140" s="100" t="s">
        <v>157</v>
      </c>
      <c r="D140" s="56">
        <v>291</v>
      </c>
      <c r="E140" s="86">
        <f>IF(ISERROR(#REF!),0,#REF!)</f>
        <v>0</v>
      </c>
      <c r="F140" s="68"/>
      <c r="G140" s="68"/>
      <c r="H140" s="35"/>
      <c r="I140" s="85"/>
      <c r="K140" s="35"/>
      <c r="M140" s="35"/>
      <c r="N140" s="56"/>
      <c r="O140" s="35"/>
      <c r="P140" s="63"/>
      <c r="Q140" s="63"/>
      <c r="S140" s="35"/>
    </row>
    <row r="141" spans="1:19" s="48" customFormat="1" ht="12.75" customHeight="1">
      <c r="A141" s="101" t="s">
        <v>193</v>
      </c>
      <c r="B141" s="35" t="s">
        <v>32</v>
      </c>
      <c r="C141" s="100" t="s">
        <v>157</v>
      </c>
      <c r="D141" s="56">
        <v>228.83333333333334</v>
      </c>
      <c r="E141" s="86">
        <f>IF(ISERROR(#REF!),0,#REF!)</f>
        <v>0</v>
      </c>
      <c r="I141" s="85"/>
      <c r="K141" s="35"/>
      <c r="M141" s="35"/>
      <c r="N141" s="56"/>
      <c r="O141" s="35"/>
      <c r="P141" s="63"/>
      <c r="Q141" s="63"/>
      <c r="S141" s="35"/>
    </row>
    <row r="142" spans="1:17" s="48" customFormat="1" ht="12.75" customHeight="1">
      <c r="A142" s="101" t="s">
        <v>194</v>
      </c>
      <c r="B142" s="35" t="s">
        <v>32</v>
      </c>
      <c r="C142" s="100" t="s">
        <v>18</v>
      </c>
      <c r="D142" s="56">
        <v>190.28571428571428</v>
      </c>
      <c r="E142" s="86">
        <f>IF(ISERROR(#REF!),0,#REF!)</f>
        <v>0</v>
      </c>
      <c r="I142" s="85"/>
      <c r="J142" s="35"/>
      <c r="K142" s="35"/>
      <c r="M142" s="35"/>
      <c r="N142" s="56"/>
      <c r="O142" s="35"/>
      <c r="P142" s="56"/>
      <c r="Q142" s="56"/>
    </row>
    <row r="143" spans="1:17" s="48" customFormat="1" ht="12.75" customHeight="1">
      <c r="A143" s="101" t="s">
        <v>57</v>
      </c>
      <c r="B143" s="35" t="s">
        <v>32</v>
      </c>
      <c r="C143" s="100" t="s">
        <v>15</v>
      </c>
      <c r="D143" s="56">
        <v>270.5</v>
      </c>
      <c r="E143" s="86">
        <f>IF(ISERROR(#REF!),0,#REF!)</f>
        <v>0</v>
      </c>
      <c r="I143" s="85"/>
      <c r="J143" s="35"/>
      <c r="K143" s="35"/>
      <c r="M143" s="35"/>
      <c r="N143" s="56"/>
      <c r="O143" s="35"/>
      <c r="P143" s="56"/>
      <c r="Q143" s="56"/>
    </row>
    <row r="144" spans="1:17" s="48" customFormat="1" ht="12.75" customHeight="1">
      <c r="A144" s="101" t="s">
        <v>148</v>
      </c>
      <c r="B144" s="35" t="s">
        <v>32</v>
      </c>
      <c r="C144" s="100" t="s">
        <v>124</v>
      </c>
      <c r="D144" s="56">
        <v>186.5</v>
      </c>
      <c r="E144" s="86">
        <f>IF(ISERROR(#REF!),0,#REF!)</f>
        <v>0</v>
      </c>
      <c r="I144" s="85"/>
      <c r="J144" s="35"/>
      <c r="K144" s="35"/>
      <c r="M144" s="35"/>
      <c r="N144" s="56"/>
      <c r="O144" s="35"/>
      <c r="P144" s="56"/>
      <c r="Q144" s="56"/>
    </row>
    <row r="145" spans="1:17" s="48" customFormat="1" ht="12.75" customHeight="1">
      <c r="A145" s="101" t="s">
        <v>58</v>
      </c>
      <c r="B145" s="35" t="s">
        <v>32</v>
      </c>
      <c r="C145" s="100" t="s">
        <v>128</v>
      </c>
      <c r="D145" s="56">
        <v>242.125</v>
      </c>
      <c r="E145" s="86">
        <f>IF(ISERROR(#REF!),0,#REF!)</f>
        <v>0</v>
      </c>
      <c r="I145" s="85"/>
      <c r="J145" s="35"/>
      <c r="K145" s="35"/>
      <c r="M145" s="35"/>
      <c r="N145" s="56"/>
      <c r="O145" s="35"/>
      <c r="P145" s="56"/>
      <c r="Q145" s="56"/>
    </row>
    <row r="146" spans="1:20" s="48" customFormat="1" ht="12.75" customHeight="1">
      <c r="A146" s="101" t="s">
        <v>195</v>
      </c>
      <c r="B146" s="35" t="s">
        <v>34</v>
      </c>
      <c r="C146" s="100" t="s">
        <v>28</v>
      </c>
      <c r="D146" s="56">
        <v>225.83333333333334</v>
      </c>
      <c r="E146" s="56">
        <v>225.83333333333334</v>
      </c>
      <c r="F146" s="68" t="e">
        <f>VLOOKUP(H146,A$146:E$187,4,FALSE)</f>
        <v>#N/A</v>
      </c>
      <c r="G146" s="68" t="e">
        <f>VLOOKUP(H146,A$146:E$187,5,FALSE)</f>
        <v>#N/A</v>
      </c>
      <c r="H146" s="35" t="str">
        <f>CONCATENATE('E-mail Entry Form'!B29," ",'E-mail Entry Form'!D29)</f>
        <v> </v>
      </c>
      <c r="I146" s="85"/>
      <c r="K146" s="35"/>
      <c r="M146" s="35"/>
      <c r="N146" s="56"/>
      <c r="O146" s="35"/>
      <c r="P146" s="63"/>
      <c r="Q146" s="63"/>
      <c r="T146" s="35"/>
    </row>
    <row r="147" spans="1:20" s="48" customFormat="1" ht="12.75" customHeight="1">
      <c r="A147" s="101" t="s">
        <v>196</v>
      </c>
      <c r="B147" s="35" t="s">
        <v>34</v>
      </c>
      <c r="C147" s="100" t="s">
        <v>28</v>
      </c>
      <c r="D147" s="56">
        <v>247</v>
      </c>
      <c r="E147" s="56">
        <v>247</v>
      </c>
      <c r="F147" s="68" t="e">
        <f aca="true" t="shared" si="5" ref="F147:F161">VLOOKUP(H147,A$146:E$187,4,FALSE)</f>
        <v>#N/A</v>
      </c>
      <c r="G147" s="68" t="e">
        <f aca="true" t="shared" si="6" ref="G147:G161">VLOOKUP(H147,A$146:E$187,5,FALSE)</f>
        <v>#N/A</v>
      </c>
      <c r="H147" s="35" t="str">
        <f>CONCATENATE('E-mail Entry Form'!B30," ",'E-mail Entry Form'!D30)</f>
        <v> </v>
      </c>
      <c r="I147" s="85"/>
      <c r="K147" s="35"/>
      <c r="M147" s="35"/>
      <c r="N147" s="56"/>
      <c r="O147" s="35"/>
      <c r="P147" s="63"/>
      <c r="Q147" s="63"/>
      <c r="T147" s="35"/>
    </row>
    <row r="148" spans="1:20" ht="15">
      <c r="A148" s="101" t="s">
        <v>47</v>
      </c>
      <c r="B148" s="35" t="s">
        <v>34</v>
      </c>
      <c r="C148" s="100" t="s">
        <v>128</v>
      </c>
      <c r="D148" s="56">
        <v>294.625</v>
      </c>
      <c r="E148" s="56">
        <v>294.625</v>
      </c>
      <c r="F148" s="68" t="e">
        <f t="shared" si="5"/>
        <v>#N/A</v>
      </c>
      <c r="G148" s="68" t="e">
        <f t="shared" si="6"/>
        <v>#N/A</v>
      </c>
      <c r="H148" s="35" t="str">
        <f>CONCATENATE('E-mail Entry Form'!B31," ",'E-mail Entry Form'!D31)</f>
        <v> </v>
      </c>
      <c r="I148" s="85"/>
      <c r="L148" s="48"/>
      <c r="R148" s="48"/>
      <c r="S148" s="48"/>
      <c r="T148" s="48"/>
    </row>
    <row r="149" spans="1:20" s="48" customFormat="1" ht="12.75" customHeight="1">
      <c r="A149" s="101" t="s">
        <v>59</v>
      </c>
      <c r="B149" s="35" t="s">
        <v>34</v>
      </c>
      <c r="C149" s="100" t="s">
        <v>28</v>
      </c>
      <c r="D149" s="56">
        <v>260.75</v>
      </c>
      <c r="E149" s="56">
        <v>260.75</v>
      </c>
      <c r="F149" s="68" t="e">
        <f t="shared" si="5"/>
        <v>#N/A</v>
      </c>
      <c r="G149" s="68" t="e">
        <f t="shared" si="6"/>
        <v>#N/A</v>
      </c>
      <c r="H149" s="35" t="str">
        <f>CONCATENATE('E-mail Entry Form'!B32," ",'E-mail Entry Form'!D32)</f>
        <v> </v>
      </c>
      <c r="I149" s="85"/>
      <c r="K149" s="35"/>
      <c r="M149" s="35"/>
      <c r="N149" s="56"/>
      <c r="O149" s="35"/>
      <c r="P149" s="63"/>
      <c r="Q149" s="63"/>
      <c r="T149" s="35"/>
    </row>
    <row r="150" spans="1:15" s="48" customFormat="1" ht="12.75" customHeight="1">
      <c r="A150" s="101" t="s">
        <v>197</v>
      </c>
      <c r="B150" s="35" t="s">
        <v>34</v>
      </c>
      <c r="C150" s="100" t="s">
        <v>175</v>
      </c>
      <c r="D150" s="56">
        <v>257.875</v>
      </c>
      <c r="E150" s="56">
        <v>257.875</v>
      </c>
      <c r="F150" s="68" t="e">
        <f t="shared" si="5"/>
        <v>#REF!</v>
      </c>
      <c r="G150" s="68" t="e">
        <f t="shared" si="6"/>
        <v>#REF!</v>
      </c>
      <c r="H150" s="35" t="e">
        <f>CONCATENATE('E-mail Entry Form'!#REF!," ",'E-mail Entry Form'!#REF!)</f>
        <v>#REF!</v>
      </c>
      <c r="I150" s="85"/>
      <c r="K150" s="35"/>
      <c r="M150" s="35"/>
      <c r="N150" s="56"/>
      <c r="O150" s="35"/>
    </row>
    <row r="151" spans="1:20" s="48" customFormat="1" ht="12.75" customHeight="1">
      <c r="A151" s="101" t="s">
        <v>198</v>
      </c>
      <c r="B151" s="35" t="s">
        <v>34</v>
      </c>
      <c r="C151" s="100" t="s">
        <v>128</v>
      </c>
      <c r="D151" s="56">
        <v>248.125</v>
      </c>
      <c r="E151" s="56">
        <v>248.125</v>
      </c>
      <c r="F151" s="68" t="e">
        <f t="shared" si="5"/>
        <v>#N/A</v>
      </c>
      <c r="G151" s="68" t="e">
        <f t="shared" si="6"/>
        <v>#N/A</v>
      </c>
      <c r="H151" s="35" t="str">
        <f>CONCATENATE('E-mail Entry Form'!B33," ",'E-mail Entry Form'!D33)</f>
        <v> </v>
      </c>
      <c r="I151" s="85"/>
      <c r="K151" s="35"/>
      <c r="M151" s="35"/>
      <c r="N151" s="56"/>
      <c r="O151" s="35"/>
      <c r="P151" s="63"/>
      <c r="Q151" s="63"/>
      <c r="T151" s="35"/>
    </row>
    <row r="152" spans="1:17" s="48" customFormat="1" ht="12.75" customHeight="1">
      <c r="A152" s="101" t="s">
        <v>60</v>
      </c>
      <c r="B152" s="35" t="s">
        <v>34</v>
      </c>
      <c r="C152" s="100" t="s">
        <v>28</v>
      </c>
      <c r="D152" s="56">
        <v>221.75</v>
      </c>
      <c r="E152" s="56">
        <v>221.75</v>
      </c>
      <c r="F152" s="68" t="e">
        <f t="shared" si="5"/>
        <v>#N/A</v>
      </c>
      <c r="G152" s="68" t="e">
        <f t="shared" si="6"/>
        <v>#N/A</v>
      </c>
      <c r="H152" s="35" t="str">
        <f>CONCATENATE('E-mail Entry Form'!B34," ",'E-mail Entry Form'!D34)</f>
        <v> </v>
      </c>
      <c r="I152" s="85"/>
      <c r="J152" s="35"/>
      <c r="K152" s="35"/>
      <c r="M152" s="35"/>
      <c r="N152" s="56"/>
      <c r="O152" s="35"/>
      <c r="P152" s="56"/>
      <c r="Q152" s="56"/>
    </row>
    <row r="153" spans="1:15" s="48" customFormat="1" ht="12.75" customHeight="1">
      <c r="A153" s="101" t="s">
        <v>199</v>
      </c>
      <c r="B153" s="35" t="s">
        <v>34</v>
      </c>
      <c r="C153" s="100" t="s">
        <v>175</v>
      </c>
      <c r="D153" s="56">
        <v>248.125</v>
      </c>
      <c r="E153" s="56">
        <v>248.125</v>
      </c>
      <c r="F153" s="68" t="e">
        <f t="shared" si="5"/>
        <v>#N/A</v>
      </c>
      <c r="G153" s="68" t="e">
        <f t="shared" si="6"/>
        <v>#N/A</v>
      </c>
      <c r="H153" s="35" t="str">
        <f>CONCATENATE('E-mail Entry Form'!B35," ",'E-mail Entry Form'!D35)</f>
        <v> </v>
      </c>
      <c r="I153" s="85"/>
      <c r="K153" s="35"/>
      <c r="M153" s="35"/>
      <c r="N153" s="56"/>
      <c r="O153" s="35"/>
    </row>
    <row r="154" spans="1:20" s="48" customFormat="1" ht="12.75" customHeight="1">
      <c r="A154" s="101" t="s">
        <v>200</v>
      </c>
      <c r="B154" s="35" t="s">
        <v>34</v>
      </c>
      <c r="C154" s="100" t="s">
        <v>106</v>
      </c>
      <c r="D154" s="56">
        <v>281.375</v>
      </c>
      <c r="E154" s="56">
        <v>281.375</v>
      </c>
      <c r="F154" s="68" t="e">
        <f t="shared" si="5"/>
        <v>#N/A</v>
      </c>
      <c r="G154" s="68" t="e">
        <f t="shared" si="6"/>
        <v>#N/A</v>
      </c>
      <c r="H154" s="35" t="str">
        <f>CONCATENATE('E-mail Entry Form'!B36," ",'E-mail Entry Form'!D36)</f>
        <v> </v>
      </c>
      <c r="I154" s="85"/>
      <c r="K154" s="35"/>
      <c r="M154" s="35"/>
      <c r="N154" s="56"/>
      <c r="O154" s="35"/>
      <c r="P154" s="63"/>
      <c r="Q154" s="63"/>
      <c r="T154" s="35"/>
    </row>
    <row r="155" spans="1:20" s="48" customFormat="1" ht="12.75" customHeight="1">
      <c r="A155" s="101" t="s">
        <v>62</v>
      </c>
      <c r="B155" s="35" t="s">
        <v>34</v>
      </c>
      <c r="C155" s="100" t="s">
        <v>28</v>
      </c>
      <c r="D155" s="56">
        <v>254.625</v>
      </c>
      <c r="E155" s="56">
        <v>254.625</v>
      </c>
      <c r="F155" s="68" t="e">
        <f t="shared" si="5"/>
        <v>#N/A</v>
      </c>
      <c r="G155" s="68" t="e">
        <f t="shared" si="6"/>
        <v>#N/A</v>
      </c>
      <c r="H155" s="35" t="str">
        <f>CONCATENATE('E-mail Entry Form'!B37," ",'E-mail Entry Form'!D37)</f>
        <v> </v>
      </c>
      <c r="I155" s="85"/>
      <c r="K155" s="35"/>
      <c r="M155" s="35"/>
      <c r="N155" s="56"/>
      <c r="O155" s="35"/>
      <c r="P155" s="63"/>
      <c r="Q155" s="63"/>
      <c r="T155" s="35"/>
    </row>
    <row r="156" spans="1:15" s="48" customFormat="1" ht="12.75" customHeight="1">
      <c r="A156" s="101" t="s">
        <v>178</v>
      </c>
      <c r="B156" s="35" t="s">
        <v>34</v>
      </c>
      <c r="C156" s="100" t="s">
        <v>175</v>
      </c>
      <c r="D156" s="56">
        <v>289.25</v>
      </c>
      <c r="E156" s="56">
        <v>289.25</v>
      </c>
      <c r="F156" s="68" t="e">
        <f t="shared" si="5"/>
        <v>#N/A</v>
      </c>
      <c r="G156" s="68" t="e">
        <f t="shared" si="6"/>
        <v>#N/A</v>
      </c>
      <c r="H156" s="35" t="str">
        <f>CONCATENATE('E-mail Entry Form'!B38," ",'E-mail Entry Form'!D38)</f>
        <v> </v>
      </c>
      <c r="I156" s="85"/>
      <c r="K156" s="35"/>
      <c r="M156" s="35"/>
      <c r="N156" s="56"/>
      <c r="O156" s="35"/>
    </row>
    <row r="157" spans="1:17" s="48" customFormat="1" ht="12.75" customHeight="1">
      <c r="A157" s="101" t="s">
        <v>116</v>
      </c>
      <c r="B157" s="35" t="s">
        <v>34</v>
      </c>
      <c r="C157" s="100" t="s">
        <v>28</v>
      </c>
      <c r="D157" s="56">
        <v>285.625</v>
      </c>
      <c r="E157" s="56">
        <v>285.625</v>
      </c>
      <c r="F157" s="68" t="e">
        <f t="shared" si="5"/>
        <v>#N/A</v>
      </c>
      <c r="G157" s="68" t="e">
        <f t="shared" si="6"/>
        <v>#N/A</v>
      </c>
      <c r="H157" s="35" t="str">
        <f>CONCATENATE('E-mail Entry Form'!B39," ",'E-mail Entry Form'!D39)</f>
        <v> </v>
      </c>
      <c r="I157" s="85"/>
      <c r="K157" s="35"/>
      <c r="M157" s="35"/>
      <c r="N157" s="56"/>
      <c r="O157" s="35"/>
      <c r="P157" s="63"/>
      <c r="Q157" s="63"/>
    </row>
    <row r="158" spans="1:17" s="48" customFormat="1" ht="12.75" customHeight="1">
      <c r="A158" s="101" t="s">
        <v>201</v>
      </c>
      <c r="B158" s="35" t="s">
        <v>34</v>
      </c>
      <c r="C158" s="100" t="s">
        <v>106</v>
      </c>
      <c r="D158" s="56">
        <v>274.25</v>
      </c>
      <c r="E158" s="56">
        <v>274.25</v>
      </c>
      <c r="F158" s="68" t="e">
        <f t="shared" si="5"/>
        <v>#N/A</v>
      </c>
      <c r="G158" s="68" t="e">
        <f t="shared" si="6"/>
        <v>#N/A</v>
      </c>
      <c r="H158" s="35" t="str">
        <f>CONCATENATE('E-mail Entry Form'!B40," ",'E-mail Entry Form'!D40)</f>
        <v> </v>
      </c>
      <c r="I158" s="85"/>
      <c r="K158" s="35"/>
      <c r="M158" s="35"/>
      <c r="N158" s="56"/>
      <c r="O158" s="35"/>
      <c r="P158" s="63"/>
      <c r="Q158" s="63"/>
    </row>
    <row r="159" spans="1:17" s="48" customFormat="1" ht="12.75" customHeight="1">
      <c r="A159" s="101" t="s">
        <v>108</v>
      </c>
      <c r="B159" s="35" t="s">
        <v>34</v>
      </c>
      <c r="C159" s="100" t="s">
        <v>28</v>
      </c>
      <c r="D159" s="56">
        <v>258.5</v>
      </c>
      <c r="E159" s="56">
        <v>258.5</v>
      </c>
      <c r="F159" s="68" t="e">
        <f t="shared" si="5"/>
        <v>#N/A</v>
      </c>
      <c r="G159" s="68" t="e">
        <f t="shared" si="6"/>
        <v>#N/A</v>
      </c>
      <c r="H159" s="35" t="str">
        <f>CONCATENATE('E-mail Entry Form'!B41," ",'E-mail Entry Form'!D41)</f>
        <v> </v>
      </c>
      <c r="I159" s="85"/>
      <c r="K159" s="35"/>
      <c r="M159" s="35"/>
      <c r="N159" s="56"/>
      <c r="O159" s="35"/>
      <c r="P159" s="63"/>
      <c r="Q159" s="63"/>
    </row>
    <row r="160" spans="1:17" s="48" customFormat="1" ht="12.75" customHeight="1">
      <c r="A160" s="101" t="s">
        <v>202</v>
      </c>
      <c r="B160" s="35" t="s">
        <v>34</v>
      </c>
      <c r="C160" s="100" t="s">
        <v>106</v>
      </c>
      <c r="D160" s="56">
        <v>238.5</v>
      </c>
      <c r="E160" s="56">
        <v>238.5</v>
      </c>
      <c r="F160" s="68" t="e">
        <f t="shared" si="5"/>
        <v>#N/A</v>
      </c>
      <c r="G160" s="68" t="e">
        <f t="shared" si="6"/>
        <v>#N/A</v>
      </c>
      <c r="H160" s="35" t="str">
        <f>CONCATENATE('E-mail Entry Form'!B42," ",'E-mail Entry Form'!D42)</f>
        <v> </v>
      </c>
      <c r="I160" s="85"/>
      <c r="K160" s="35"/>
      <c r="M160" s="35"/>
      <c r="N160" s="56"/>
      <c r="O160" s="35"/>
      <c r="P160" s="63"/>
      <c r="Q160" s="63"/>
    </row>
    <row r="161" spans="1:17" s="48" customFormat="1" ht="12.75" customHeight="1">
      <c r="A161" s="101" t="s">
        <v>203</v>
      </c>
      <c r="B161" s="35" t="s">
        <v>34</v>
      </c>
      <c r="C161" s="100" t="s">
        <v>28</v>
      </c>
      <c r="D161" s="56">
        <v>274.8</v>
      </c>
      <c r="E161" s="56">
        <v>274.8</v>
      </c>
      <c r="F161" s="68" t="e">
        <f t="shared" si="5"/>
        <v>#N/A</v>
      </c>
      <c r="G161" s="68" t="e">
        <f t="shared" si="6"/>
        <v>#N/A</v>
      </c>
      <c r="H161" s="35" t="str">
        <f>CONCATENATE('E-mail Entry Form'!B43," ",'E-mail Entry Form'!D43)</f>
        <v> </v>
      </c>
      <c r="I161" s="85"/>
      <c r="J161" s="35"/>
      <c r="K161" s="35"/>
      <c r="M161" s="35"/>
      <c r="N161" s="56"/>
      <c r="O161" s="35"/>
      <c r="P161" s="56"/>
      <c r="Q161" s="56"/>
    </row>
    <row r="162" spans="1:17" s="48" customFormat="1" ht="12.75" customHeight="1">
      <c r="A162" s="101" t="s">
        <v>186</v>
      </c>
      <c r="B162" s="35" t="s">
        <v>34</v>
      </c>
      <c r="C162" s="100" t="s">
        <v>37</v>
      </c>
      <c r="D162" s="56">
        <v>229.125</v>
      </c>
      <c r="E162" s="56">
        <v>229.125</v>
      </c>
      <c r="I162" s="85"/>
      <c r="K162" s="35"/>
      <c r="M162" s="35"/>
      <c r="N162" s="56"/>
      <c r="O162" s="35"/>
      <c r="P162" s="63"/>
      <c r="Q162" s="63"/>
    </row>
    <row r="163" spans="1:17" s="48" customFormat="1" ht="12.75" customHeight="1">
      <c r="A163" s="101" t="s">
        <v>63</v>
      </c>
      <c r="B163" s="35" t="s">
        <v>34</v>
      </c>
      <c r="C163" s="100" t="s">
        <v>16</v>
      </c>
      <c r="D163" s="56">
        <v>261</v>
      </c>
      <c r="E163" s="56">
        <v>261</v>
      </c>
      <c r="I163" s="85"/>
      <c r="K163" s="35"/>
      <c r="M163" s="35"/>
      <c r="N163" s="56"/>
      <c r="O163" s="35"/>
      <c r="P163" s="63"/>
      <c r="Q163" s="63"/>
    </row>
    <row r="164" spans="1:20" ht="15">
      <c r="A164" s="101" t="s">
        <v>187</v>
      </c>
      <c r="B164" s="35" t="s">
        <v>34</v>
      </c>
      <c r="C164" s="100" t="s">
        <v>128</v>
      </c>
      <c r="D164" s="56">
        <v>288.5</v>
      </c>
      <c r="E164" s="56">
        <v>288.5</v>
      </c>
      <c r="F164" s="48"/>
      <c r="G164" s="48"/>
      <c r="H164" s="48"/>
      <c r="I164" s="85"/>
      <c r="J164" s="48"/>
      <c r="L164" s="48"/>
      <c r="P164" s="48"/>
      <c r="Q164" s="48"/>
      <c r="R164" s="48"/>
      <c r="S164" s="48"/>
      <c r="T164" s="48"/>
    </row>
    <row r="165" spans="1:20" ht="15">
      <c r="A165" s="101" t="s">
        <v>188</v>
      </c>
      <c r="B165" s="35" t="s">
        <v>34</v>
      </c>
      <c r="C165" s="100" t="s">
        <v>189</v>
      </c>
      <c r="D165" s="56">
        <v>265.875</v>
      </c>
      <c r="E165" s="56">
        <v>265.875</v>
      </c>
      <c r="F165" s="48"/>
      <c r="G165" s="48"/>
      <c r="H165" s="48"/>
      <c r="I165" s="85"/>
      <c r="J165" s="48"/>
      <c r="L165" s="48"/>
      <c r="P165" s="63"/>
      <c r="R165" s="48"/>
      <c r="S165" s="48"/>
      <c r="T165" s="48"/>
    </row>
    <row r="166" spans="1:20" ht="15">
      <c r="A166" s="101" t="s">
        <v>149</v>
      </c>
      <c r="B166" s="35" t="s">
        <v>34</v>
      </c>
      <c r="C166" s="100" t="s">
        <v>16</v>
      </c>
      <c r="D166" s="56">
        <v>243.875</v>
      </c>
      <c r="E166" s="56">
        <v>243.875</v>
      </c>
      <c r="F166" s="48"/>
      <c r="G166" s="48"/>
      <c r="H166" s="48"/>
      <c r="I166" s="85"/>
      <c r="J166" s="48"/>
      <c r="L166" s="48"/>
      <c r="P166" s="48"/>
      <c r="Q166" s="48"/>
      <c r="R166" s="48"/>
      <c r="S166" s="48"/>
      <c r="T166" s="48"/>
    </row>
    <row r="167" spans="1:17" s="48" customFormat="1" ht="12.75" customHeight="1">
      <c r="A167" s="101" t="s">
        <v>150</v>
      </c>
      <c r="B167" s="35" t="s">
        <v>34</v>
      </c>
      <c r="C167" s="100" t="s">
        <v>28</v>
      </c>
      <c r="D167" s="56">
        <v>203.75</v>
      </c>
      <c r="E167" s="56">
        <v>203.75</v>
      </c>
      <c r="I167" s="85"/>
      <c r="K167" s="35"/>
      <c r="M167" s="35"/>
      <c r="N167" s="56"/>
      <c r="O167" s="35"/>
      <c r="P167" s="63"/>
      <c r="Q167" s="63"/>
    </row>
    <row r="168" spans="1:17" s="48" customFormat="1" ht="12.75" customHeight="1">
      <c r="A168" s="101" t="s">
        <v>204</v>
      </c>
      <c r="B168" s="35" t="s">
        <v>34</v>
      </c>
      <c r="C168" s="100" t="s">
        <v>106</v>
      </c>
      <c r="D168" s="56">
        <v>269</v>
      </c>
      <c r="E168" s="56">
        <v>269</v>
      </c>
      <c r="I168" s="85"/>
      <c r="J168" s="35"/>
      <c r="K168" s="35"/>
      <c r="M168" s="35"/>
      <c r="N168" s="56"/>
      <c r="O168" s="35"/>
      <c r="P168" s="56"/>
      <c r="Q168" s="56"/>
    </row>
    <row r="169" spans="1:20" ht="15">
      <c r="A169" s="101" t="s">
        <v>205</v>
      </c>
      <c r="B169" s="35" t="s">
        <v>34</v>
      </c>
      <c r="C169" s="100" t="s">
        <v>175</v>
      </c>
      <c r="D169" s="56">
        <v>252</v>
      </c>
      <c r="E169" s="56">
        <v>252</v>
      </c>
      <c r="H169" s="48"/>
      <c r="I169" s="85"/>
      <c r="J169" s="48"/>
      <c r="L169" s="48"/>
      <c r="P169" s="48"/>
      <c r="Q169" s="48"/>
      <c r="R169" s="48"/>
      <c r="S169" s="48"/>
      <c r="T169" s="48"/>
    </row>
    <row r="170" spans="1:17" s="48" customFormat="1" ht="12.75" customHeight="1">
      <c r="A170" s="101" t="s">
        <v>206</v>
      </c>
      <c r="B170" s="35" t="s">
        <v>34</v>
      </c>
      <c r="C170" s="100" t="s">
        <v>175</v>
      </c>
      <c r="D170" s="56">
        <v>222.83333333333334</v>
      </c>
      <c r="E170" s="56">
        <v>222.83333333333334</v>
      </c>
      <c r="I170" s="85"/>
      <c r="K170" s="35"/>
      <c r="M170" s="35"/>
      <c r="N170" s="56"/>
      <c r="O170" s="35"/>
      <c r="P170" s="63"/>
      <c r="Q170" s="63"/>
    </row>
    <row r="171" spans="1:17" s="48" customFormat="1" ht="12.75" customHeight="1">
      <c r="A171" s="101" t="s">
        <v>207</v>
      </c>
      <c r="B171" s="35" t="s">
        <v>34</v>
      </c>
      <c r="C171" s="100" t="s">
        <v>38</v>
      </c>
      <c r="D171" s="56">
        <v>248.625</v>
      </c>
      <c r="E171" s="56">
        <v>248.625</v>
      </c>
      <c r="I171" s="85"/>
      <c r="K171" s="35"/>
      <c r="M171" s="35"/>
      <c r="N171" s="56"/>
      <c r="O171" s="35"/>
      <c r="P171" s="63"/>
      <c r="Q171" s="63"/>
    </row>
    <row r="172" spans="1:17" s="48" customFormat="1" ht="12.75" customHeight="1">
      <c r="A172" s="101" t="s">
        <v>64</v>
      </c>
      <c r="B172" s="35" t="s">
        <v>34</v>
      </c>
      <c r="C172" s="100" t="s">
        <v>128</v>
      </c>
      <c r="D172" s="56">
        <v>244</v>
      </c>
      <c r="E172" s="56">
        <v>244</v>
      </c>
      <c r="I172" s="85"/>
      <c r="K172" s="35"/>
      <c r="M172" s="35"/>
      <c r="N172" s="56"/>
      <c r="O172" s="35"/>
      <c r="P172" s="63"/>
      <c r="Q172" s="63"/>
    </row>
    <row r="173" spans="1:20" ht="15">
      <c r="A173" s="101" t="s">
        <v>65</v>
      </c>
      <c r="B173" s="35" t="s">
        <v>34</v>
      </c>
      <c r="C173" s="100" t="s">
        <v>38</v>
      </c>
      <c r="D173" s="56">
        <v>278.875</v>
      </c>
      <c r="E173" s="56">
        <v>278.875</v>
      </c>
      <c r="F173" s="48"/>
      <c r="G173" s="48"/>
      <c r="H173" s="48"/>
      <c r="I173" s="85"/>
      <c r="L173" s="48"/>
      <c r="R173" s="48"/>
      <c r="S173" s="48"/>
      <c r="T173" s="48"/>
    </row>
    <row r="174" spans="1:18" ht="15">
      <c r="A174" s="101" t="s">
        <v>208</v>
      </c>
      <c r="B174" s="35" t="s">
        <v>34</v>
      </c>
      <c r="C174" s="100" t="s">
        <v>175</v>
      </c>
      <c r="D174" s="56">
        <v>247.625</v>
      </c>
      <c r="E174" s="56">
        <v>247.625</v>
      </c>
      <c r="F174" s="48"/>
      <c r="G174" s="48"/>
      <c r="H174" s="48"/>
      <c r="L174" s="48"/>
      <c r="R174" s="48"/>
    </row>
    <row r="175" spans="1:12" ht="15">
      <c r="A175" s="101" t="s">
        <v>55</v>
      </c>
      <c r="B175" s="35" t="s">
        <v>34</v>
      </c>
      <c r="C175" s="100" t="s">
        <v>37</v>
      </c>
      <c r="D175" s="56">
        <v>244.625</v>
      </c>
      <c r="E175" s="56">
        <v>244.625</v>
      </c>
      <c r="F175" s="48"/>
      <c r="G175" s="48"/>
      <c r="H175" s="48"/>
      <c r="L175" s="48"/>
    </row>
    <row r="176" spans="1:12" ht="15">
      <c r="A176" s="101" t="s">
        <v>151</v>
      </c>
      <c r="B176" s="35" t="s">
        <v>34</v>
      </c>
      <c r="C176" s="100" t="s">
        <v>45</v>
      </c>
      <c r="D176" s="56">
        <v>284.25</v>
      </c>
      <c r="E176" s="56">
        <v>284.25</v>
      </c>
      <c r="F176" s="48"/>
      <c r="G176" s="48"/>
      <c r="L176" s="48"/>
    </row>
    <row r="177" spans="1:12" ht="15">
      <c r="A177" s="101" t="s">
        <v>66</v>
      </c>
      <c r="B177" s="35" t="s">
        <v>34</v>
      </c>
      <c r="C177" s="100" t="s">
        <v>38</v>
      </c>
      <c r="D177" s="56">
        <v>284.75</v>
      </c>
      <c r="E177" s="56">
        <v>284.75</v>
      </c>
      <c r="F177" s="48"/>
      <c r="G177" s="48"/>
      <c r="H177" s="48"/>
      <c r="L177" s="48"/>
    </row>
    <row r="178" spans="1:12" ht="15">
      <c r="A178" s="101" t="s">
        <v>123</v>
      </c>
      <c r="B178" s="35" t="s">
        <v>34</v>
      </c>
      <c r="C178" s="100" t="s">
        <v>45</v>
      </c>
      <c r="D178" s="56">
        <v>279</v>
      </c>
      <c r="E178" s="56">
        <v>279</v>
      </c>
      <c r="F178" s="48"/>
      <c r="G178" s="48"/>
      <c r="H178" s="48"/>
      <c r="L178" s="48"/>
    </row>
    <row r="179" spans="1:12" ht="15">
      <c r="A179" s="101" t="s">
        <v>209</v>
      </c>
      <c r="B179" s="35" t="s">
        <v>34</v>
      </c>
      <c r="C179" s="100" t="s">
        <v>28</v>
      </c>
      <c r="D179" s="56">
        <v>199.83333333333334</v>
      </c>
      <c r="E179" s="56">
        <v>199.83333333333334</v>
      </c>
      <c r="F179" s="48"/>
      <c r="G179" s="48"/>
      <c r="L179" s="48"/>
    </row>
    <row r="180" spans="1:5" ht="15">
      <c r="A180" s="101" t="s">
        <v>210</v>
      </c>
      <c r="B180" s="35" t="s">
        <v>34</v>
      </c>
      <c r="C180" s="100" t="s">
        <v>28</v>
      </c>
      <c r="D180" s="56">
        <v>227.5</v>
      </c>
      <c r="E180" s="56">
        <v>227.5</v>
      </c>
    </row>
    <row r="181" spans="1:5" ht="15">
      <c r="A181" s="101" t="s">
        <v>193</v>
      </c>
      <c r="B181" s="35" t="s">
        <v>34</v>
      </c>
      <c r="C181" s="100" t="s">
        <v>157</v>
      </c>
      <c r="D181" s="56">
        <v>278.2857142857143</v>
      </c>
      <c r="E181" s="56">
        <v>278.2857142857143</v>
      </c>
    </row>
    <row r="182" spans="1:5" ht="15">
      <c r="A182" s="101" t="s">
        <v>211</v>
      </c>
      <c r="B182" s="35" t="s">
        <v>34</v>
      </c>
      <c r="C182" s="100" t="s">
        <v>175</v>
      </c>
      <c r="D182" s="56">
        <v>210</v>
      </c>
      <c r="E182" s="56">
        <v>210</v>
      </c>
    </row>
    <row r="183" spans="1:5" ht="15">
      <c r="A183" s="101" t="s">
        <v>212</v>
      </c>
      <c r="B183" s="35" t="s">
        <v>34</v>
      </c>
      <c r="C183" s="100" t="s">
        <v>28</v>
      </c>
      <c r="D183" s="56">
        <v>243.625</v>
      </c>
      <c r="E183" s="56">
        <v>243.625</v>
      </c>
    </row>
    <row r="184" spans="1:5" ht="15">
      <c r="A184" s="101" t="s">
        <v>213</v>
      </c>
      <c r="B184" s="35" t="s">
        <v>34</v>
      </c>
      <c r="C184" s="100" t="s">
        <v>28</v>
      </c>
      <c r="D184" s="56">
        <v>201.66666666666666</v>
      </c>
      <c r="E184" s="56">
        <v>201.66666666666666</v>
      </c>
    </row>
    <row r="185" spans="1:5" ht="15">
      <c r="A185" s="101" t="s">
        <v>214</v>
      </c>
      <c r="B185" s="35" t="s">
        <v>34</v>
      </c>
      <c r="C185" s="100" t="s">
        <v>28</v>
      </c>
      <c r="D185" s="56">
        <v>207.25</v>
      </c>
      <c r="E185" s="56">
        <v>207.25</v>
      </c>
    </row>
    <row r="186" spans="1:5" ht="15">
      <c r="A186" s="101" t="s">
        <v>215</v>
      </c>
      <c r="B186" s="35" t="s">
        <v>34</v>
      </c>
      <c r="C186" s="100" t="s">
        <v>28</v>
      </c>
      <c r="D186" s="56">
        <v>215.5</v>
      </c>
      <c r="E186" s="56">
        <v>215.5</v>
      </c>
    </row>
    <row r="187" spans="1:5" ht="15">
      <c r="A187" s="101" t="s">
        <v>67</v>
      </c>
      <c r="B187" s="35" t="s">
        <v>34</v>
      </c>
      <c r="C187" s="100" t="s">
        <v>28</v>
      </c>
      <c r="D187" s="56">
        <v>224.25</v>
      </c>
      <c r="E187" s="56">
        <v>224.25</v>
      </c>
    </row>
    <row r="188" ht="12.75">
      <c r="E188" s="90"/>
    </row>
    <row r="189" ht="12.75">
      <c r="E189" s="90"/>
    </row>
    <row r="190" ht="12.75">
      <c r="E190" s="90"/>
    </row>
    <row r="191" ht="12.75">
      <c r="E191" s="90"/>
    </row>
    <row r="192" ht="12.75">
      <c r="E192" s="90"/>
    </row>
    <row r="193" ht="12.75">
      <c r="E193" s="90"/>
    </row>
    <row r="194" ht="12.75">
      <c r="E194" s="90"/>
    </row>
    <row r="195" ht="12.75">
      <c r="E195" s="90"/>
    </row>
    <row r="196" ht="12.75">
      <c r="E196" s="90"/>
    </row>
    <row r="197" ht="12.75">
      <c r="E197" s="90"/>
    </row>
    <row r="198" ht="12.75">
      <c r="E198" s="90"/>
    </row>
    <row r="199" ht="12.75">
      <c r="E199" s="90"/>
    </row>
    <row r="200" ht="12.75">
      <c r="E200" s="90"/>
    </row>
    <row r="201" ht="12.75">
      <c r="E201" s="90"/>
    </row>
    <row r="202" ht="12.75">
      <c r="E202" s="90"/>
    </row>
    <row r="203" ht="12.75">
      <c r="E203" s="90"/>
    </row>
    <row r="204" ht="12.75">
      <c r="E204" s="90"/>
    </row>
    <row r="205" ht="12.75">
      <c r="E205" s="90"/>
    </row>
    <row r="206" ht="12.75">
      <c r="E206" s="90"/>
    </row>
    <row r="207" ht="12.75">
      <c r="E207" s="90"/>
    </row>
    <row r="208" ht="12.75">
      <c r="E208" s="90"/>
    </row>
    <row r="209" ht="12.75">
      <c r="E209" s="90"/>
    </row>
    <row r="210" ht="12.75">
      <c r="E210" s="90"/>
    </row>
    <row r="211" ht="12.75">
      <c r="E211" s="90"/>
    </row>
    <row r="212" ht="12.75">
      <c r="E212" s="90"/>
    </row>
    <row r="213" ht="12.75">
      <c r="E213" s="90"/>
    </row>
    <row r="214" ht="12.75">
      <c r="E214" s="90"/>
    </row>
    <row r="215" ht="12.75">
      <c r="E215" s="90"/>
    </row>
    <row r="216" ht="12.75">
      <c r="R216" s="48"/>
    </row>
    <row r="217" ht="12.75">
      <c r="R217" s="48"/>
    </row>
    <row r="218" ht="12.75">
      <c r="R218" s="48"/>
    </row>
    <row r="219" ht="12.75">
      <c r="R219" s="48"/>
    </row>
    <row r="220" ht="12.75">
      <c r="R220" s="48"/>
    </row>
    <row r="222" ht="12.75">
      <c r="R222" s="48"/>
    </row>
    <row r="223" ht="12.75">
      <c r="R223" s="48"/>
    </row>
    <row r="224" ht="12.75">
      <c r="R224" s="48"/>
    </row>
    <row r="225" ht="12.75">
      <c r="R225" s="48"/>
    </row>
    <row r="226" ht="12.75">
      <c r="R226" s="48"/>
    </row>
    <row r="227" ht="12.75">
      <c r="R227" s="48"/>
    </row>
    <row r="228" ht="12.75">
      <c r="R228" s="48"/>
    </row>
    <row r="229" ht="12.75">
      <c r="R229" s="48"/>
    </row>
    <row r="230" ht="12.75">
      <c r="R230" s="48"/>
    </row>
    <row r="232" spans="18:19" ht="12.75">
      <c r="R232" s="48"/>
      <c r="S232" s="48"/>
    </row>
    <row r="233" ht="12.75">
      <c r="R233" s="48"/>
    </row>
    <row r="234" ht="12.75">
      <c r="R234" s="48"/>
    </row>
    <row r="235" ht="12.75">
      <c r="R235" s="48"/>
    </row>
    <row r="236" spans="18:19" ht="12.75">
      <c r="R236" s="48"/>
      <c r="S236" s="48"/>
    </row>
    <row r="237" spans="18:19" ht="12.75">
      <c r="R237" s="48"/>
      <c r="S237" s="48"/>
    </row>
    <row r="238" spans="18:19" ht="12.75">
      <c r="R238" s="48"/>
      <c r="S238" s="48"/>
    </row>
    <row r="239" spans="18:19" ht="12.75">
      <c r="R239" s="48"/>
      <c r="S239" s="48"/>
    </row>
    <row r="240" spans="18:19" ht="12.75">
      <c r="R240" s="48"/>
      <c r="S240" s="48"/>
    </row>
    <row r="241" spans="18:19" ht="12.75">
      <c r="R241" s="48"/>
      <c r="S241" s="48"/>
    </row>
    <row r="242" ht="12.75">
      <c r="R242" s="48"/>
    </row>
    <row r="243" spans="18:19" ht="12.75">
      <c r="R243" s="48"/>
      <c r="S243" s="48"/>
    </row>
    <row r="244" ht="12.75">
      <c r="R244" s="48"/>
    </row>
    <row r="245" spans="18:19" ht="12.75">
      <c r="R245" s="48"/>
      <c r="S245" s="48"/>
    </row>
    <row r="246" spans="18:20" ht="12.75">
      <c r="R246" s="48"/>
      <c r="S246" s="48"/>
      <c r="T246" s="48"/>
    </row>
    <row r="252" spans="1:5" ht="12.75">
      <c r="A252" s="48"/>
      <c r="B252" s="48"/>
      <c r="C252" s="48"/>
      <c r="D252" s="63"/>
      <c r="E252" s="63"/>
    </row>
    <row r="291" ht="12.75">
      <c r="R291" s="48"/>
    </row>
    <row r="296" spans="18:19" ht="12.75">
      <c r="R296" s="48"/>
      <c r="S296" s="48"/>
    </row>
    <row r="299" spans="18:19" ht="12.75">
      <c r="R299" s="48"/>
      <c r="S299" s="48"/>
    </row>
    <row r="307" ht="12.75">
      <c r="S307" s="48"/>
    </row>
    <row r="308" spans="18:19" ht="12.75">
      <c r="R308" s="48"/>
      <c r="S308" s="48"/>
    </row>
    <row r="309" ht="12.75">
      <c r="S309" s="48"/>
    </row>
    <row r="310" ht="12.75">
      <c r="S310" s="48"/>
    </row>
    <row r="311" spans="18:19" ht="12.75">
      <c r="R311" s="48"/>
      <c r="S311" s="48"/>
    </row>
    <row r="312" spans="18:19" ht="12.75">
      <c r="R312" s="48"/>
      <c r="S312" s="48"/>
    </row>
    <row r="313" spans="18:19" ht="12.75">
      <c r="R313" s="48"/>
      <c r="S313" s="48"/>
    </row>
    <row r="314" spans="18:19" ht="12.75">
      <c r="R314" s="48"/>
      <c r="S314" s="48"/>
    </row>
    <row r="315" spans="18:19" ht="12.75">
      <c r="R315" s="48"/>
      <c r="S315" s="48"/>
    </row>
    <row r="316" spans="18:19" ht="12.75">
      <c r="R316" s="48"/>
      <c r="S316" s="48"/>
    </row>
    <row r="317" spans="18:19" ht="12.75">
      <c r="R317" s="48"/>
      <c r="S317" s="48"/>
    </row>
    <row r="318" spans="18:19" ht="12.75">
      <c r="R318" s="48"/>
      <c r="S318" s="48"/>
    </row>
    <row r="319" spans="18:19" ht="12.75">
      <c r="R319" s="48"/>
      <c r="S319" s="48"/>
    </row>
    <row r="320" spans="18:19" ht="12.75">
      <c r="R320" s="48"/>
      <c r="S320" s="48"/>
    </row>
    <row r="321" spans="18:19" ht="12.75">
      <c r="R321" s="48"/>
      <c r="S321" s="48"/>
    </row>
    <row r="322" ht="12.75">
      <c r="R322" s="48"/>
    </row>
    <row r="323" ht="12.75">
      <c r="R323" s="48"/>
    </row>
    <row r="324" ht="12.75">
      <c r="R324" s="48"/>
    </row>
    <row r="325" ht="12.75">
      <c r="R325" s="48"/>
    </row>
    <row r="326" ht="12.75">
      <c r="R326" s="48"/>
    </row>
    <row r="327" ht="12.75">
      <c r="R327" s="48"/>
    </row>
    <row r="328" ht="12.75">
      <c r="R328" s="48"/>
    </row>
    <row r="329" ht="12.75">
      <c r="R329" s="48"/>
    </row>
    <row r="330" ht="12.75">
      <c r="R330" s="48"/>
    </row>
    <row r="331" ht="12.75">
      <c r="R331" s="48"/>
    </row>
    <row r="332" ht="12.75">
      <c r="R332" s="48"/>
    </row>
    <row r="333" ht="12.75">
      <c r="R333" s="48"/>
    </row>
    <row r="335" ht="12.75">
      <c r="R335" s="48"/>
    </row>
    <row r="336" ht="12.75">
      <c r="R336" s="48"/>
    </row>
    <row r="337" ht="12.75">
      <c r="R337" s="48"/>
    </row>
    <row r="338" ht="12.75">
      <c r="R338" s="48"/>
    </row>
    <row r="339" ht="12.75">
      <c r="R339" s="48"/>
    </row>
    <row r="340" ht="12.75">
      <c r="R340" s="48"/>
    </row>
    <row r="341" ht="12.75">
      <c r="R341" s="48"/>
    </row>
    <row r="342" ht="12.75">
      <c r="R342" s="48"/>
    </row>
    <row r="343" ht="12.75">
      <c r="R343" s="48"/>
    </row>
    <row r="344" ht="12.75">
      <c r="R344" s="48"/>
    </row>
    <row r="345" ht="12.75">
      <c r="R345" s="48"/>
    </row>
    <row r="346" ht="12.75">
      <c r="R346" s="48"/>
    </row>
    <row r="347" ht="12.75">
      <c r="R347" s="48"/>
    </row>
    <row r="348" ht="12.75">
      <c r="R348" s="48"/>
    </row>
    <row r="349" ht="12.75">
      <c r="R349" s="48"/>
    </row>
    <row r="350" ht="12.75">
      <c r="S350" s="48"/>
    </row>
    <row r="351" spans="18:19" ht="12.75">
      <c r="R351" s="48"/>
      <c r="S351" s="48"/>
    </row>
    <row r="352" ht="12.75">
      <c r="R352" s="48"/>
    </row>
    <row r="353" ht="12.75">
      <c r="R353" s="48"/>
    </row>
    <row r="354" ht="12.75">
      <c r="R354" s="48"/>
    </row>
    <row r="355" ht="12.75">
      <c r="R355" s="48"/>
    </row>
  </sheetData>
  <sheetProtection password="CC29" sheet="1" objects="1" scenarios="1" selectLockedCells="1"/>
  <mergeCells count="2">
    <mergeCell ref="A1:E1"/>
    <mergeCell ref="D2:E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Dorset Leagues Entry Form</dc:title>
  <dc:subject/>
  <dc:creator>Barrie Phillips</dc:creator>
  <cp:keywords/>
  <dc:description/>
  <cp:lastModifiedBy>Barrie</cp:lastModifiedBy>
  <cp:lastPrinted>2024-02-18T21:22:06Z</cp:lastPrinted>
  <dcterms:created xsi:type="dcterms:W3CDTF">2000-08-22T14:08:27Z</dcterms:created>
  <dcterms:modified xsi:type="dcterms:W3CDTF">2024-03-12T19:20:21Z</dcterms:modified>
  <cp:category/>
  <cp:version/>
  <cp:contentType/>
  <cp:contentStatus/>
</cp:coreProperties>
</file>